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ocuments\CONTABILIDAD 2025\INFORMES FINANCIEROS 2025\ASEG 2025\03_INFORMES 3ER TRIMESTRE 2025\03_INFORMES 3ER TRIMESTRE 2025_SIRET\"/>
    </mc:Choice>
  </mc:AlternateContent>
  <xr:revisionPtr revIDLastSave="0" documentId="13_ncr:1_{1F5A4FD8-64C9-4EFF-B207-01EA5F07B649}" xr6:coauthVersionLast="47" xr6:coauthVersionMax="47" xr10:uidLastSave="{00000000-0000-0000-0000-000000000000}"/>
  <bookViews>
    <workbookView xWindow="-120" yWindow="-120" windowWidth="20730" windowHeight="11160" tabRatio="782" xr2:uid="{072641A8-F22B-4960-808B-50E51E5F091D}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definedNames>
    <definedName name="_xlnm.Print_Titles" localSheetId="2">'NDF-02'!$1:$12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F13" i="3" l="1"/>
  <c r="F14" i="3"/>
  <c r="F15" i="3"/>
  <c r="F16" i="3"/>
  <c r="F17" i="3"/>
  <c r="F18" i="3"/>
  <c r="F19" i="3"/>
  <c r="F20" i="3"/>
  <c r="F12" i="3"/>
  <c r="H23" i="1" l="1"/>
  <c r="I23" i="1" s="1"/>
  <c r="I87" i="1"/>
  <c r="I88" i="1"/>
  <c r="I93" i="1"/>
  <c r="I96" i="1"/>
  <c r="I106" i="1"/>
  <c r="I116" i="1"/>
  <c r="I117" i="1"/>
  <c r="I126" i="1"/>
  <c r="I136" i="1"/>
  <c r="I140" i="1"/>
  <c r="I148" i="1"/>
  <c r="I152" i="1"/>
  <c r="I21" i="1"/>
  <c r="I72" i="1"/>
  <c r="D78" i="1"/>
  <c r="E78" i="1"/>
  <c r="F78" i="1"/>
  <c r="G78" i="1"/>
  <c r="D74" i="1"/>
  <c r="E74" i="1"/>
  <c r="F74" i="1"/>
  <c r="G74" i="1"/>
  <c r="D66" i="1"/>
  <c r="E66" i="1"/>
  <c r="F66" i="1"/>
  <c r="G66" i="1"/>
  <c r="D62" i="1"/>
  <c r="E62" i="1"/>
  <c r="F62" i="1"/>
  <c r="G62" i="1"/>
  <c r="D52" i="1"/>
  <c r="E52" i="1"/>
  <c r="F52" i="1"/>
  <c r="G52" i="1"/>
  <c r="D32" i="1"/>
  <c r="E32" i="1"/>
  <c r="F32" i="1"/>
  <c r="G32" i="1"/>
  <c r="D42" i="1"/>
  <c r="E42" i="1"/>
  <c r="F42" i="1"/>
  <c r="G42" i="1"/>
  <c r="H17" i="1"/>
  <c r="I17" i="1" s="1"/>
  <c r="H18" i="1"/>
  <c r="I18" i="1" s="1"/>
  <c r="H19" i="1"/>
  <c r="I19" i="1" s="1"/>
  <c r="H20" i="1"/>
  <c r="I20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3" i="1"/>
  <c r="I53" i="1" s="1"/>
  <c r="H54" i="1"/>
  <c r="I54" i="1" s="1"/>
  <c r="H55" i="1"/>
  <c r="I55" i="1" s="1"/>
  <c r="H56" i="1"/>
  <c r="I56" i="1" s="1"/>
  <c r="H57" i="1"/>
  <c r="I57" i="1" s="1"/>
  <c r="H58" i="1"/>
  <c r="I58" i="1" s="1"/>
  <c r="H59" i="1"/>
  <c r="I59" i="1" s="1"/>
  <c r="H60" i="1"/>
  <c r="I60" i="1" s="1"/>
  <c r="H61" i="1"/>
  <c r="I61" i="1" s="1"/>
  <c r="H63" i="1"/>
  <c r="I63" i="1" s="1"/>
  <c r="H64" i="1"/>
  <c r="I64" i="1" s="1"/>
  <c r="H65" i="1"/>
  <c r="I65" i="1" s="1"/>
  <c r="H67" i="1"/>
  <c r="I67" i="1" s="1"/>
  <c r="H68" i="1"/>
  <c r="I68" i="1" s="1"/>
  <c r="H69" i="1"/>
  <c r="I69" i="1" s="1"/>
  <c r="H70" i="1"/>
  <c r="I70" i="1" s="1"/>
  <c r="H71" i="1"/>
  <c r="I71" i="1" s="1"/>
  <c r="H72" i="1"/>
  <c r="H73" i="1"/>
  <c r="I73" i="1" s="1"/>
  <c r="H75" i="1"/>
  <c r="I75" i="1" s="1"/>
  <c r="H76" i="1"/>
  <c r="I76" i="1" s="1"/>
  <c r="H77" i="1"/>
  <c r="I77" i="1" s="1"/>
  <c r="H79" i="1"/>
  <c r="I79" i="1" s="1"/>
  <c r="H80" i="1"/>
  <c r="I80" i="1" s="1"/>
  <c r="H81" i="1"/>
  <c r="I81" i="1" s="1"/>
  <c r="H82" i="1"/>
  <c r="I82" i="1" s="1"/>
  <c r="H83" i="1"/>
  <c r="I83" i="1" s="1"/>
  <c r="H84" i="1"/>
  <c r="I84" i="1" s="1"/>
  <c r="H85" i="1"/>
  <c r="I85" i="1" s="1"/>
  <c r="H89" i="1"/>
  <c r="I89" i="1" s="1"/>
  <c r="H90" i="1"/>
  <c r="I90" i="1" s="1"/>
  <c r="H91" i="1"/>
  <c r="I91" i="1" s="1"/>
  <c r="H92" i="1"/>
  <c r="I92" i="1" s="1"/>
  <c r="H93" i="1"/>
  <c r="H94" i="1"/>
  <c r="I94" i="1" s="1"/>
  <c r="H95" i="1"/>
  <c r="I95" i="1" s="1"/>
  <c r="H97" i="1"/>
  <c r="I97" i="1" s="1"/>
  <c r="H98" i="1"/>
  <c r="I98" i="1" s="1"/>
  <c r="H99" i="1"/>
  <c r="I99" i="1" s="1"/>
  <c r="H100" i="1"/>
  <c r="I100" i="1" s="1"/>
  <c r="H101" i="1"/>
  <c r="I101" i="1" s="1"/>
  <c r="H102" i="1"/>
  <c r="I102" i="1" s="1"/>
  <c r="H103" i="1"/>
  <c r="I103" i="1" s="1"/>
  <c r="H104" i="1"/>
  <c r="I104" i="1" s="1"/>
  <c r="H105" i="1"/>
  <c r="I105" i="1" s="1"/>
  <c r="H107" i="1"/>
  <c r="I107" i="1" s="1"/>
  <c r="H108" i="1"/>
  <c r="I108" i="1" s="1"/>
  <c r="H109" i="1"/>
  <c r="I109" i="1" s="1"/>
  <c r="H110" i="1"/>
  <c r="I110" i="1" s="1"/>
  <c r="H111" i="1"/>
  <c r="I111" i="1" s="1"/>
  <c r="H112" i="1"/>
  <c r="I112" i="1" s="1"/>
  <c r="H113" i="1"/>
  <c r="I113" i="1" s="1"/>
  <c r="H114" i="1"/>
  <c r="I114" i="1" s="1"/>
  <c r="H115" i="1"/>
  <c r="I115" i="1" s="1"/>
  <c r="H117" i="1"/>
  <c r="H118" i="1"/>
  <c r="I118" i="1" s="1"/>
  <c r="H119" i="1"/>
  <c r="I119" i="1" s="1"/>
  <c r="H120" i="1"/>
  <c r="I120" i="1" s="1"/>
  <c r="H121" i="1"/>
  <c r="I121" i="1" s="1"/>
  <c r="H122" i="1"/>
  <c r="I122" i="1" s="1"/>
  <c r="H123" i="1"/>
  <c r="I123" i="1" s="1"/>
  <c r="H124" i="1"/>
  <c r="I124" i="1" s="1"/>
  <c r="H125" i="1"/>
  <c r="I125" i="1" s="1"/>
  <c r="H127" i="1"/>
  <c r="I127" i="1" s="1"/>
  <c r="H128" i="1"/>
  <c r="I128" i="1" s="1"/>
  <c r="H129" i="1"/>
  <c r="I129" i="1" s="1"/>
  <c r="H130" i="1"/>
  <c r="I130" i="1" s="1"/>
  <c r="H131" i="1"/>
  <c r="I131" i="1" s="1"/>
  <c r="H132" i="1"/>
  <c r="I132" i="1" s="1"/>
  <c r="H133" i="1"/>
  <c r="I133" i="1" s="1"/>
  <c r="H134" i="1"/>
  <c r="I134" i="1" s="1"/>
  <c r="H135" i="1"/>
  <c r="I135" i="1" s="1"/>
  <c r="H137" i="1"/>
  <c r="I137" i="1" s="1"/>
  <c r="H138" i="1"/>
  <c r="I138" i="1" s="1"/>
  <c r="H139" i="1"/>
  <c r="I139" i="1" s="1"/>
  <c r="H141" i="1"/>
  <c r="I141" i="1" s="1"/>
  <c r="H142" i="1"/>
  <c r="I142" i="1" s="1"/>
  <c r="H143" i="1"/>
  <c r="I143" i="1" s="1"/>
  <c r="H144" i="1"/>
  <c r="I144" i="1" s="1"/>
  <c r="H145" i="1"/>
  <c r="I145" i="1" s="1"/>
  <c r="H146" i="1"/>
  <c r="I146" i="1" s="1"/>
  <c r="H147" i="1"/>
  <c r="I147" i="1" s="1"/>
  <c r="H149" i="1"/>
  <c r="I149" i="1" s="1"/>
  <c r="H150" i="1"/>
  <c r="I150" i="1" s="1"/>
  <c r="H151" i="1"/>
  <c r="I151" i="1" s="1"/>
  <c r="H153" i="1"/>
  <c r="I153" i="1" s="1"/>
  <c r="H154" i="1"/>
  <c r="I154" i="1" s="1"/>
  <c r="H155" i="1"/>
  <c r="I155" i="1" s="1"/>
  <c r="H156" i="1"/>
  <c r="I156" i="1" s="1"/>
  <c r="H157" i="1"/>
  <c r="I157" i="1" s="1"/>
  <c r="H158" i="1"/>
  <c r="I158" i="1" s="1"/>
  <c r="H159" i="1"/>
  <c r="I159" i="1" s="1"/>
  <c r="H16" i="1"/>
  <c r="I16" i="1" s="1"/>
  <c r="H15" i="1"/>
  <c r="I15" i="1" s="1"/>
  <c r="D14" i="1"/>
  <c r="E14" i="1"/>
  <c r="F14" i="1"/>
  <c r="G14" i="1"/>
  <c r="E22" i="1"/>
  <c r="F22" i="1"/>
  <c r="G22" i="1"/>
  <c r="D22" i="1" l="1"/>
  <c r="H22" i="1" s="1"/>
  <c r="H66" i="1"/>
  <c r="H62" i="1"/>
  <c r="H42" i="1"/>
  <c r="H74" i="1"/>
  <c r="H32" i="1"/>
  <c r="H52" i="1"/>
  <c r="H78" i="1"/>
  <c r="H14" i="1"/>
  <c r="H13" i="1" l="1"/>
  <c r="H161" i="1" l="1"/>
  <c r="D13" i="1" l="1"/>
  <c r="D161" i="1" s="1"/>
  <c r="E13" i="1"/>
  <c r="E161" i="1" s="1"/>
  <c r="F13" i="1"/>
  <c r="F161" i="1" s="1"/>
  <c r="G13" i="1"/>
  <c r="G161" i="1" s="1"/>
  <c r="C78" i="1"/>
  <c r="I78" i="1" s="1"/>
  <c r="C74" i="1"/>
  <c r="I74" i="1" s="1"/>
  <c r="C66" i="1"/>
  <c r="I66" i="1" s="1"/>
  <c r="C62" i="1"/>
  <c r="I62" i="1" s="1"/>
  <c r="C52" i="1"/>
  <c r="I52" i="1" s="1"/>
  <c r="C42" i="1"/>
  <c r="I42" i="1" s="1"/>
  <c r="C32" i="1"/>
  <c r="I32" i="1" s="1"/>
  <c r="C22" i="1"/>
  <c r="I22" i="1" s="1"/>
  <c r="C14" i="1"/>
  <c r="I14" i="1" s="1"/>
  <c r="C13" i="1" l="1"/>
  <c r="C161" i="1" l="1"/>
  <c r="I161" i="1" s="1"/>
  <c r="I13" i="1"/>
  <c r="F3" i="9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 s="1"/>
  <c r="B3" i="1"/>
  <c r="B9" i="1" s="1"/>
  <c r="B1" i="1"/>
  <c r="B6" i="1" s="1"/>
  <c r="B3" i="6"/>
  <c r="B1" i="6"/>
  <c r="E21" i="3"/>
  <c r="F21" i="3"/>
  <c r="D21" i="3"/>
  <c r="E11" i="3"/>
  <c r="F11" i="3"/>
  <c r="D11" i="3"/>
  <c r="F31" i="3" l="1"/>
  <c r="D31" i="3"/>
  <c r="E31" i="3"/>
</calcChain>
</file>

<file path=xl/sharedStrings.xml><?xml version="1.0" encoding="utf-8"?>
<sst xmlns="http://schemas.openxmlformats.org/spreadsheetml/2006/main" count="266" uniqueCount="148">
  <si>
    <t>Ejercicio:</t>
  </si>
  <si>
    <t>Notas de Disciplina Financiera</t>
  </si>
  <si>
    <t>Periodicidad: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</si>
  <si>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</si>
  <si>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</si>
  <si>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</si>
  <si>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</si>
  <si>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</si>
  <si>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</si>
  <si>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</si>
  <si>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</si>
  <si>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</si>
  <si>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</si>
  <si>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</si>
  <si>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</si>
  <si>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</si>
  <si>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</si>
  <si>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</si>
  <si>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</si>
  <si>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</si>
  <si>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</si>
  <si>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</si>
  <si>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</si>
  <si>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</si>
  <si>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</si>
  <si>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</si>
  <si>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</si>
  <si>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</si>
  <si>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</si>
  <si>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</si>
  <si>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</si>
  <si>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</si>
  <si>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</si>
  <si>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</si>
  <si>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</si>
  <si>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</si>
  <si>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</si>
  <si>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</si>
  <si>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</si>
  <si>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</si>
  <si>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</si>
  <si>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</si>
  <si>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</si>
  <si>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</si>
  <si>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</si>
  <si>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</si>
  <si>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</si>
  <si>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</si>
  <si>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</si>
  <si>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</si>
  <si>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</si>
  <si>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</si>
  <si>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</si>
  <si>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</si>
  <si>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</si>
  <si>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</si>
  <si>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</si>
  <si>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</si>
  <si>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</si>
  <si>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</si>
  <si>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</si>
  <si>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</si>
  <si>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</si>
  <si>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</si>
  <si>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</si>
  <si>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</si>
  <si>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</si>
  <si>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</si>
  <si>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</si>
  <si>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</si>
  <si>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</si>
  <si>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</si>
  <si>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</si>
  <si>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</si>
  <si>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</si>
  <si>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</si>
  <si>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</si>
  <si>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</si>
  <si>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</si>
  <si>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</si>
  <si>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</si>
  <si>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</si>
  <si>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</si>
  <si>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</si>
  <si>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</si>
  <si>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</si>
  <si>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</si>
  <si>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</si>
  <si>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</si>
  <si>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</si>
  <si>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</si>
  <si>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</si>
  <si>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</si>
  <si>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</si>
  <si>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</si>
  <si>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</si>
  <si>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</si>
  <si>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</si>
  <si>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</si>
  <si>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</si>
  <si>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</si>
  <si>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</si>
  <si>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</si>
  <si>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</si>
  <si>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</si>
  <si>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</si>
  <si>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</si>
  <si>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</si>
  <si>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</si>
  <si>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</si>
  <si>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</si>
  <si>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</si>
  <si>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</si>
  <si>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</si>
  <si>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</si>
  <si>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</si>
  <si>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</si>
  <si>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</si>
  <si>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</si>
  <si>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</si>
  <si>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</si>
  <si>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</si>
  <si>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</si>
  <si>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</si>
  <si>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</si>
  <si>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</si>
  <si>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</si>
  <si>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</si>
  <si>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</si>
  <si>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</si>
  <si>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</si>
  <si>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</si>
  <si>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</si>
  <si>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</si>
  <si>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</si>
  <si>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</si>
  <si>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</si>
  <si>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</si>
  <si>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a) La información relativa al cumplimiento de los convenios de Deuda Garantizada.</t>
  </si>
  <si>
    <t>Sistema para el Desarrollo Integral de la Familia del Municipio de Salamanca, Guanajuato.</t>
  </si>
  <si>
    <t>Durante el periodo informado no se cuenta con un Balance Presupuestario de Recursos Disponibles Negativo.</t>
  </si>
  <si>
    <t>Durante el periodo informado no se cuenta con Deuda Pública y Obligaciones.</t>
  </si>
  <si>
    <t>Durante el periodo informado no se cuenta con Obligaciones a Corto Pazo contraídas por la Deuda Pública y Obligaciones.</t>
  </si>
  <si>
    <t>Durante el periodo informado no se cuenta con convenios de Deuda Garantizada.</t>
  </si>
  <si>
    <t>“Bajo protesta de decir verdad declaramos que los Estados Financieros y sus notas, son razonablemente correctos y son responsabilidad del emisor”</t>
  </si>
  <si>
    <t>Ejercicio 2024</t>
  </si>
  <si>
    <t>Trimestral</t>
  </si>
  <si>
    <t>Correspondiente del 01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</si>
</sst>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9"/>
      <color theme="1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10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13" fillId="0" borderId="0"/>
    <xf numFmtId="0" fontId="14" fillId="0" borderId="0"/>
    <xf numFmtId="0" fontId="5" fillId="0" borderId="0"/>
    <xf numFmtId="0" fontId="1" fillId="0" borderId="0"/>
    <xf numFmtId="0" fontId="15" fillId="0" borderId="0"/>
    <xf numFmtId="0" fontId="3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/>
    <xf numFmtId="0" fontId="2" fillId="2" borderId="4" xfId="0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3" fillId="0" borderId="2" xfId="0" applyNumberFormat="1" applyFont="1" applyBorder="1" applyAlignment="1" applyProtection="1">
      <alignment horizontal="right" vertical="top"/>
      <protection locked="0"/>
    </xf>
    <xf numFmtId="4" fontId="3" fillId="0" borderId="8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3" fontId="3" fillId="0" borderId="3" xfId="0" applyNumberFormat="1" applyFont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indent="3"/>
    </xf>
    <xf numFmtId="0" fontId="3" fillId="0" borderId="2" xfId="0" applyFont="1" applyBorder="1" applyAlignment="1">
      <alignment horizontal="left" indent="3"/>
    </xf>
    <xf numFmtId="0" fontId="3" fillId="0" borderId="3" xfId="0" applyFont="1" applyBorder="1" applyAlignment="1">
      <alignment vertical="center"/>
    </xf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indent="1"/>
    </xf>
    <xf numFmtId="0" fontId="3" fillId="0" borderId="2" xfId="0" applyFont="1" applyBorder="1" applyAlignment="1">
      <alignment horizontal="left" vertical="center" indent="4"/>
    </xf>
    <xf numFmtId="0" fontId="3" fillId="0" borderId="2" xfId="0" applyFont="1" applyBorder="1" applyAlignment="1">
      <alignment horizontal="left" vertical="center" indent="2"/>
    </xf>
    <xf numFmtId="0" fontId="3" fillId="0" borderId="2" xfId="0" applyFont="1" applyBorder="1" applyAlignment="1">
      <alignment horizontal="left" indent="4"/>
    </xf>
    <xf numFmtId="0" fontId="6" fillId="3" borderId="9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right" vertical="center"/>
    </xf>
    <xf numFmtId="0" fontId="6" fillId="3" borderId="11" xfId="2" applyFont="1" applyFill="1" applyBorder="1" applyAlignment="1">
      <alignment horizontal="left" vertical="center"/>
    </xf>
    <xf numFmtId="0" fontId="6" fillId="3" borderId="12" xfId="2" applyFont="1" applyFill="1" applyBorder="1" applyAlignment="1">
      <alignment horizontal="centerContinuous" vertical="center"/>
    </xf>
    <xf numFmtId="0" fontId="6" fillId="3" borderId="0" xfId="2" applyFont="1" applyFill="1" applyAlignment="1">
      <alignment horizontal="centerContinuous" vertical="center"/>
    </xf>
    <xf numFmtId="0" fontId="6" fillId="3" borderId="0" xfId="2" applyFont="1" applyFill="1" applyAlignment="1">
      <alignment horizontal="right" vertical="center"/>
    </xf>
    <xf numFmtId="0" fontId="6" fillId="3" borderId="8" xfId="2" applyFont="1" applyFill="1" applyBorder="1" applyAlignment="1">
      <alignment vertical="center"/>
    </xf>
    <xf numFmtId="0" fontId="6" fillId="3" borderId="8" xfId="2" applyFont="1" applyFill="1" applyBorder="1" applyAlignment="1">
      <alignment horizontal="left" vertical="center"/>
    </xf>
    <xf numFmtId="0" fontId="6" fillId="3" borderId="14" xfId="2" applyFont="1" applyFill="1" applyBorder="1" applyAlignment="1">
      <alignment horizontal="centerContinuous" vertical="center"/>
    </xf>
    <xf numFmtId="0" fontId="6" fillId="3" borderId="15" xfId="2" applyFont="1" applyFill="1" applyBorder="1" applyAlignment="1">
      <alignment horizontal="centerContinuous" vertical="center"/>
    </xf>
    <xf numFmtId="0" fontId="6" fillId="4" borderId="16" xfId="0" applyFont="1" applyFill="1" applyBorder="1" applyAlignment="1" applyProtection="1">
      <alignment horizontal="center" vertical="center" wrapText="1"/>
      <protection locked="0"/>
    </xf>
    <xf numFmtId="0" fontId="6" fillId="4" borderId="17" xfId="0" applyFont="1" applyFill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7" fillId="0" borderId="19" xfId="0" applyFont="1" applyBorder="1" applyProtection="1"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left" indent="1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left" indent="1"/>
      <protection locked="0"/>
    </xf>
    <xf numFmtId="0" fontId="9" fillId="0" borderId="21" xfId="0" applyFont="1" applyBorder="1" applyAlignment="1" applyProtection="1">
      <alignment horizontal="center"/>
      <protection locked="0"/>
    </xf>
    <xf numFmtId="10" fontId="10" fillId="3" borderId="0" xfId="2" applyNumberFormat="1" applyFont="1" applyFill="1" applyAlignment="1">
      <alignment horizontal="right" vertical="center"/>
    </xf>
    <xf numFmtId="0" fontId="6" fillId="3" borderId="0" xfId="2" applyFont="1" applyFill="1" applyAlignment="1">
      <alignment horizontal="left" vertical="center"/>
    </xf>
    <xf numFmtId="0" fontId="7" fillId="0" borderId="0" xfId="0" applyFont="1"/>
    <xf numFmtId="0" fontId="2" fillId="0" borderId="0" xfId="0" applyFont="1"/>
    <xf numFmtId="0" fontId="11" fillId="0" borderId="20" xfId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left" indent="3"/>
    </xf>
    <xf numFmtId="0" fontId="3" fillId="0" borderId="0" xfId="0" applyFont="1" applyAlignment="1">
      <alignment horizontal="left" indent="4"/>
    </xf>
    <xf numFmtId="0" fontId="12" fillId="0" borderId="30" xfId="0" applyFont="1" applyBorder="1" applyAlignment="1">
      <alignment vertical="center"/>
    </xf>
    <xf numFmtId="0" fontId="10" fillId="0" borderId="31" xfId="0" applyFont="1" applyBorder="1" applyAlignment="1">
      <alignment horizontal="right" vertical="center" wrapText="1"/>
    </xf>
    <xf numFmtId="4" fontId="10" fillId="0" borderId="31" xfId="0" applyNumberFormat="1" applyFont="1" applyBorder="1" applyAlignment="1">
      <alignment horizontal="right" vertical="center" wrapText="1"/>
    </xf>
    <xf numFmtId="4" fontId="10" fillId="0" borderId="32" xfId="0" applyNumberFormat="1" applyFont="1" applyBorder="1" applyAlignment="1">
      <alignment horizontal="right" vertical="center" wrapText="1"/>
    </xf>
    <xf numFmtId="0" fontId="12" fillId="0" borderId="33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10" fillId="0" borderId="34" xfId="0" applyNumberFormat="1" applyFont="1" applyBorder="1" applyAlignment="1">
      <alignment horizontal="right" vertical="center" wrapText="1"/>
    </xf>
    <xf numFmtId="0" fontId="12" fillId="0" borderId="35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 indent="1"/>
    </xf>
    <xf numFmtId="4" fontId="3" fillId="0" borderId="2" xfId="0" applyNumberFormat="1" applyFont="1" applyBorder="1" applyAlignment="1">
      <alignment vertical="center" wrapText="1"/>
    </xf>
    <xf numFmtId="4" fontId="12" fillId="0" borderId="36" xfId="0" applyNumberFormat="1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4" fontId="10" fillId="0" borderId="2" xfId="0" applyNumberFormat="1" applyFont="1" applyBorder="1" applyAlignment="1">
      <alignment horizontal="right" vertical="center" wrapText="1"/>
    </xf>
    <xf numFmtId="4" fontId="10" fillId="0" borderId="36" xfId="0" applyNumberFormat="1" applyFont="1" applyBorder="1" applyAlignment="1">
      <alignment horizontal="right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 indent="1"/>
    </xf>
    <xf numFmtId="4" fontId="3" fillId="0" borderId="3" xfId="0" applyNumberFormat="1" applyFont="1" applyBorder="1" applyAlignment="1">
      <alignment vertical="center" wrapText="1"/>
    </xf>
    <xf numFmtId="4" fontId="12" fillId="0" borderId="17" xfId="0" applyNumberFormat="1" applyFont="1" applyBorder="1" applyAlignment="1">
      <alignment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4" fontId="7" fillId="0" borderId="2" xfId="0" applyNumberFormat="1" applyFont="1" applyBorder="1" applyProtection="1">
      <protection locked="0"/>
    </xf>
    <xf numFmtId="0" fontId="6" fillId="3" borderId="13" xfId="2" applyFont="1" applyFill="1" applyBorder="1" applyAlignment="1">
      <alignment horizontal="center" vertical="center"/>
    </xf>
    <xf numFmtId="0" fontId="6" fillId="3" borderId="14" xfId="2" applyFont="1" applyFill="1" applyBorder="1" applyAlignment="1">
      <alignment horizontal="center" vertical="center"/>
    </xf>
    <xf numFmtId="0" fontId="0" fillId="0" borderId="0" xfId="0" applyAlignment="1" applyProtection="1">
      <alignment horizontal="left" wrapText="1"/>
      <protection locked="0"/>
    </xf>
    <xf numFmtId="0" fontId="10" fillId="3" borderId="0" xfId="2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</cellXfs>
  <cellStyles count="10">
    <cellStyle name="Hipervínculo" xfId="1" builtinId="8"/>
    <cellStyle name="Millares 2" xfId="9" xr:uid="{7403AF9E-580C-416B-8C40-45976A0EDE8F}"/>
    <cellStyle name="Normal" xfId="0" builtinId="0"/>
    <cellStyle name="Normal 2" xfId="3" xr:uid="{B9F6D3C9-E1F5-4FCE-80E1-85F1EA587C17}"/>
    <cellStyle name="Normal 2 2" xfId="4" xr:uid="{39A497E9-A4CD-4E74-B9FB-53AB6D1DB61C}"/>
    <cellStyle name="Normal 2 3" xfId="8" xr:uid="{B10A4B0A-B15D-4FD8-BF56-02A35DF57C9C}"/>
    <cellStyle name="Normal 3" xfId="2" xr:uid="{15527831-D55B-405A-BB41-B4B6E8217DD5}"/>
    <cellStyle name="Normal 3 2" xfId="7" xr:uid="{F00ED6A7-46BE-4C95-9C3F-535A3381F55F}"/>
    <cellStyle name="Normal 3 3" xfId="5" xr:uid="{38110EF8-93CE-4AA0-BABF-70BABEFD67B4}"/>
    <cellStyle name="Normal 4" xfId="6" xr:uid="{99E4486F-717D-4DDF-8291-60841AAE58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CD4D2-8C80-4224-80F0-04CC9233204A}">
  <sheetPr>
    <tabColor theme="6" tint="-0.249977111117893"/>
    <pageSetUpPr fitToPage="1"/>
  </sheetPr>
  <dimension ref="A1:D19"/>
  <sheetViews>
    <sheetView tabSelected="1" workbookViewId="0">
      <selection activeCell="B21" sqref="B21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3" width="12" style="1"/>
    <col min="4" max="4" width="15.83203125" style="1" customWidth="1"/>
    <col min="5" max="16384" width="12" style="1"/>
  </cols>
  <sheetData>
    <row r="1" spans="1:4" x14ac:dyDescent="0.2">
      <c r="A1" s="19" t="s">
        <v>139</v>
      </c>
      <c r="B1" s="20"/>
      <c r="C1" s="21" t="s">
        <v>0</v>
      </c>
      <c r="D1" s="22">
        <v>2025</v>
      </c>
    </row>
    <row r="2" spans="1:4" x14ac:dyDescent="0.2">
      <c r="A2" s="23" t="s">
        <v>1</v>
      </c>
      <c r="B2" s="24"/>
      <c r="C2" s="25" t="s">
        <v>2</v>
      </c>
      <c r="D2" s="26" t="s">
        <v>146</v>
      </c>
    </row>
    <row r="3" spans="1:4" x14ac:dyDescent="0.2">
      <c r="A3" s="23" t="s">
        <v>147</v>
      </c>
      <c r="B3" s="24"/>
      <c r="C3" s="25" t="s">
        <v>3</v>
      </c>
      <c r="D3" s="27">
        <v>3</v>
      </c>
    </row>
    <row r="4" spans="1:4" x14ac:dyDescent="0.2">
      <c r="A4" s="71" t="s">
        <v>4</v>
      </c>
      <c r="B4" s="72"/>
      <c r="C4" s="28"/>
      <c r="D4" s="29"/>
    </row>
    <row r="5" spans="1:4" x14ac:dyDescent="0.2">
      <c r="A5" s="30" t="s">
        <v>5</v>
      </c>
      <c r="B5" s="31" t="s">
        <v>6</v>
      </c>
    </row>
    <row r="6" spans="1:4" x14ac:dyDescent="0.2">
      <c r="A6" s="32"/>
      <c r="B6" s="33"/>
    </row>
    <row r="7" spans="1:4" x14ac:dyDescent="0.2">
      <c r="A7" s="34"/>
      <c r="B7" s="39" t="s">
        <v>7</v>
      </c>
    </row>
    <row r="8" spans="1:4" x14ac:dyDescent="0.2">
      <c r="A8" s="34"/>
      <c r="B8" s="35"/>
    </row>
    <row r="9" spans="1:4" x14ac:dyDescent="0.2">
      <c r="A9" s="44" t="s">
        <v>8</v>
      </c>
      <c r="B9" s="36" t="s">
        <v>9</v>
      </c>
    </row>
    <row r="10" spans="1:4" x14ac:dyDescent="0.2">
      <c r="A10" s="44" t="s">
        <v>10</v>
      </c>
      <c r="B10" s="36" t="s">
        <v>11</v>
      </c>
    </row>
    <row r="11" spans="1:4" x14ac:dyDescent="0.2">
      <c r="A11" s="44" t="s">
        <v>12</v>
      </c>
      <c r="B11" s="36" t="s">
        <v>13</v>
      </c>
    </row>
    <row r="12" spans="1:4" x14ac:dyDescent="0.2">
      <c r="A12" s="44" t="s">
        <v>14</v>
      </c>
      <c r="B12" s="36" t="s">
        <v>15</v>
      </c>
    </row>
    <row r="13" spans="1:4" x14ac:dyDescent="0.2">
      <c r="A13" s="44" t="s">
        <v>16</v>
      </c>
      <c r="B13" s="36" t="s">
        <v>17</v>
      </c>
    </row>
    <row r="14" spans="1:4" x14ac:dyDescent="0.2">
      <c r="A14" s="44" t="s">
        <v>18</v>
      </c>
      <c r="B14" s="36" t="s">
        <v>19</v>
      </c>
    </row>
    <row r="15" spans="1:4" ht="12" thickBot="1" x14ac:dyDescent="0.25">
      <c r="A15" s="37"/>
      <c r="B15" s="38"/>
    </row>
    <row r="19" spans="1:4" ht="26.25" customHeight="1" x14ac:dyDescent="0.2">
      <c r="A19" s="73" t="s">
        <v>144</v>
      </c>
      <c r="B19" s="73"/>
      <c r="C19" s="73"/>
      <c r="D19" s="73"/>
    </row>
  </sheetData>
  <mergeCells count="2">
    <mergeCell ref="A4:B4"/>
    <mergeCell ref="A19:D19"/>
  </mergeCells>
  <phoneticPr fontId="8" type="noConversion"/>
  <dataValidations count="3">
    <dataValidation type="list" allowBlank="1" showInputMessage="1" showErrorMessage="1" prompt="Escoger el corte de la información, ya se trimestral (1 al 4) o anual (Cuenta Pública)." sqref="D3" xr:uid="{F7539517-E708-439E-B76F-D5354F9299C6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16D4B90E-6A7D-4430-B5AF-36EAC14BE059}">
      <formula1>"Trimestral, Anual"</formula1>
    </dataValidation>
    <dataValidation type="list" allowBlank="1" showInputMessage="1" showErrorMessage="1" prompt="Escoger el corte de la información, ya se trimestral (1 al 4) o anual (4)." sqref="D4" xr:uid="{43067B6A-D6EE-4EBA-BEFA-12414D76503A}">
      <formula1>"1, 2, 3, 4"</formula1>
    </dataValidation>
  </dataValidations>
  <hyperlinks>
    <hyperlink ref="A9" location="'NDF-01'!C5" display="NDF-01" xr:uid="{4A19E6B3-E94E-4B8A-83B6-76645E275403}"/>
    <hyperlink ref="A10" location="'NDF-02'!B5" display="NDF-02" xr:uid="{44E6E770-85C0-459F-BD88-4C939ED69088}"/>
    <hyperlink ref="A14" location="'NDF-06'!C5" display="NDF-06" xr:uid="{A5BFCE87-0BD5-4A26-B548-F97600BD0632}"/>
    <hyperlink ref="A13" location="'NDF-05'!C5" display="NDF-05" xr:uid="{A8E3CE02-1612-4566-AEB5-F87D6D509FC5}"/>
    <hyperlink ref="A12" location="'NDF-04'!C5" display="NDF-04" xr:uid="{34490880-580A-4BED-88C0-9805A578CD71}"/>
    <hyperlink ref="A11" location="'NDF-03'!C5" display="NDF-03" xr:uid="{E88ABBE4-024B-4D6D-8B8B-95AB3298560B}"/>
  </hyperlink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5A2A-72CE-4935-B602-A708E7AE8553}">
  <sheetPr>
    <pageSetUpPr fitToPage="1"/>
  </sheetPr>
  <dimension ref="A1:F14"/>
  <sheetViews>
    <sheetView showGridLines="0" workbookViewId="0">
      <selection activeCell="B3" sqref="B3:D3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4" t="str">
        <f>'Notas de Disciplina Financiera'!A1</f>
        <v>Sistema para el Desarrollo Integral de la Familia del Municipio de Salamanca, Guanajuato.</v>
      </c>
      <c r="C1" s="74"/>
      <c r="D1" s="74"/>
      <c r="E1" s="40" t="s">
        <v>0</v>
      </c>
      <c r="F1" s="41">
        <f>'Notas de Disciplina Financiera'!D1</f>
        <v>2025</v>
      </c>
    </row>
    <row r="2" spans="1:6" x14ac:dyDescent="0.2">
      <c r="B2" s="74" t="s">
        <v>1</v>
      </c>
      <c r="C2" s="74"/>
      <c r="D2" s="74"/>
      <c r="E2" s="40" t="s">
        <v>2</v>
      </c>
      <c r="F2" s="41" t="str">
        <f>'Notas de Disciplina Financiera'!D2</f>
        <v>Trimestral</v>
      </c>
    </row>
    <row r="3" spans="1:6" x14ac:dyDescent="0.2">
      <c r="B3" s="74" t="str">
        <f>'Notas de Disciplina Financiera'!A3</f>
        <v>Correspondiente del 01 de enero al 30 de septiembre de 2025</v>
      </c>
      <c r="C3" s="74"/>
      <c r="D3" s="74"/>
      <c r="E3" s="40" t="s">
        <v>3</v>
      </c>
      <c r="F3" s="41">
        <f>'Notas de Disciplina Financiera'!D3</f>
        <v>3</v>
      </c>
    </row>
    <row r="5" spans="1:6" x14ac:dyDescent="0.2">
      <c r="B5" s="43"/>
      <c r="C5" s="43" t="s">
        <v>9</v>
      </c>
    </row>
    <row r="7" spans="1:6" x14ac:dyDescent="0.2">
      <c r="B7" s="1" t="s">
        <v>20</v>
      </c>
    </row>
    <row r="8" spans="1:6" x14ac:dyDescent="0.2">
      <c r="B8" s="45" t="s">
        <v>21</v>
      </c>
    </row>
    <row r="9" spans="1:6" x14ac:dyDescent="0.2">
      <c r="A9" s="42"/>
    </row>
    <row r="11" spans="1:6" x14ac:dyDescent="0.2">
      <c r="B11" s="1" t="s">
        <v>140</v>
      </c>
    </row>
    <row r="14" spans="1:6" ht="12" x14ac:dyDescent="0.2">
      <c r="B14" s="69" t="s">
        <v>144</v>
      </c>
      <c r="C14" s="69"/>
      <c r="D14" s="69"/>
      <c r="E14" s="69"/>
    </row>
  </sheetData>
  <mergeCells count="3">
    <mergeCell ref="B1:D1"/>
    <mergeCell ref="B2:D2"/>
    <mergeCell ref="B3:D3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C09C2-DB29-4106-8A31-F761982343A7}">
  <sheetPr>
    <pageSetUpPr fitToPage="1"/>
  </sheetPr>
  <dimension ref="A1:I164"/>
  <sheetViews>
    <sheetView showGridLines="0" topLeftCell="B1" zoomScaleNormal="100" workbookViewId="0">
      <selection activeCell="G22" sqref="G22"/>
    </sheetView>
  </sheetViews>
  <sheetFormatPr baseColWidth="10" defaultColWidth="12" defaultRowHeight="11.25" x14ac:dyDescent="0.2"/>
  <cols>
    <col min="1" max="1" width="2.6640625" style="1" customWidth="1"/>
    <col min="2" max="2" width="72" style="1" customWidth="1"/>
    <col min="3" max="3" width="16.83203125" style="1" bestFit="1" customWidth="1"/>
    <col min="4" max="4" width="16.5" style="1" bestFit="1" customWidth="1"/>
    <col min="5" max="5" width="15.33203125" style="1" bestFit="1" customWidth="1"/>
    <col min="6" max="6" width="15" style="1" customWidth="1"/>
    <col min="7" max="7" width="16.33203125" style="1" bestFit="1" customWidth="1"/>
    <col min="8" max="8" width="15.5" style="1" bestFit="1" customWidth="1"/>
    <col min="9" max="9" width="16.83203125" style="1" bestFit="1" customWidth="1"/>
    <col min="10" max="16384" width="12" style="1"/>
  </cols>
  <sheetData>
    <row r="1" spans="1:9" x14ac:dyDescent="0.2">
      <c r="B1" s="74" t="str">
        <f>'Notas de Disciplina Financiera'!A1</f>
        <v>Sistema para el Desarrollo Integral de la Familia del Municipio de Salamanca, Guanajuato.</v>
      </c>
      <c r="C1" s="74"/>
      <c r="D1" s="74"/>
      <c r="E1" s="40" t="s">
        <v>0</v>
      </c>
      <c r="F1" s="41">
        <f>'Notas de Disciplina Financiera'!D1</f>
        <v>2025</v>
      </c>
    </row>
    <row r="2" spans="1:9" x14ac:dyDescent="0.2">
      <c r="B2" s="74" t="s">
        <v>1</v>
      </c>
      <c r="C2" s="74"/>
      <c r="D2" s="74"/>
      <c r="E2" s="40" t="s">
        <v>2</v>
      </c>
      <c r="F2" s="41" t="str">
        <f>'Notas de Disciplina Financiera'!D2</f>
        <v>Trimestral</v>
      </c>
    </row>
    <row r="3" spans="1:9" x14ac:dyDescent="0.2">
      <c r="B3" s="74" t="str">
        <f>'Notas de Disciplina Financiera'!A3</f>
        <v>Correspondiente del 01 de enero al 30 de septiembre de 2025</v>
      </c>
      <c r="C3" s="74"/>
      <c r="D3" s="74"/>
      <c r="E3" s="40" t="s">
        <v>3</v>
      </c>
      <c r="F3" s="41">
        <f>'Notas de Disciplina Financiera'!D3</f>
        <v>3</v>
      </c>
    </row>
    <row r="5" spans="1:9" x14ac:dyDescent="0.2">
      <c r="B5" s="43" t="s">
        <v>22</v>
      </c>
    </row>
    <row r="6" spans="1:9" x14ac:dyDescent="0.2">
      <c r="B6" s="80" t="str">
        <f>B1</f>
        <v>Sistema para el Desarrollo Integral de la Familia del Municipio de Salamanca, Guanajuato.</v>
      </c>
      <c r="C6" s="80"/>
      <c r="D6" s="80"/>
      <c r="E6" s="80"/>
      <c r="F6" s="80"/>
      <c r="G6" s="80"/>
      <c r="H6" s="80"/>
      <c r="I6" s="80"/>
    </row>
    <row r="7" spans="1:9" x14ac:dyDescent="0.2">
      <c r="B7" s="75" t="s">
        <v>23</v>
      </c>
      <c r="C7" s="75"/>
      <c r="D7" s="75"/>
      <c r="E7" s="75"/>
      <c r="F7" s="75"/>
      <c r="G7" s="75"/>
      <c r="H7" s="75"/>
      <c r="I7" s="75"/>
    </row>
    <row r="8" spans="1:9" x14ac:dyDescent="0.2">
      <c r="B8" s="75" t="s">
        <v>24</v>
      </c>
      <c r="C8" s="75"/>
      <c r="D8" s="75"/>
      <c r="E8" s="75"/>
      <c r="F8" s="75"/>
      <c r="G8" s="75"/>
      <c r="H8" s="75"/>
      <c r="I8" s="75"/>
    </row>
    <row r="9" spans="1:9" x14ac:dyDescent="0.2">
      <c r="B9" s="75" t="str">
        <f>B3</f>
        <v>Correspondiente del 01 de enero al 30 de septiembre de 2025</v>
      </c>
      <c r="C9" s="75"/>
      <c r="D9" s="75"/>
      <c r="E9" s="75"/>
      <c r="F9" s="75"/>
      <c r="G9" s="75"/>
      <c r="H9" s="75"/>
      <c r="I9" s="75"/>
    </row>
    <row r="10" spans="1:9" x14ac:dyDescent="0.2">
      <c r="B10" s="76" t="s">
        <v>25</v>
      </c>
      <c r="C10" s="76"/>
      <c r="D10" s="76"/>
      <c r="E10" s="76"/>
      <c r="F10" s="76"/>
      <c r="G10" s="76"/>
      <c r="H10" s="76"/>
      <c r="I10" s="76"/>
    </row>
    <row r="11" spans="1:9" x14ac:dyDescent="0.2">
      <c r="B11" s="9"/>
      <c r="C11" s="9"/>
      <c r="D11" s="77" t="s">
        <v>26</v>
      </c>
      <c r="E11" s="78"/>
      <c r="F11" s="78"/>
      <c r="G11" s="78"/>
      <c r="H11" s="79"/>
      <c r="I11" s="9"/>
    </row>
    <row r="12" spans="1:9" ht="22.5" customHeight="1" x14ac:dyDescent="0.2">
      <c r="B12" s="8" t="s">
        <v>27</v>
      </c>
      <c r="C12" s="8" t="s">
        <v>28</v>
      </c>
      <c r="D12" s="2" t="s">
        <v>29</v>
      </c>
      <c r="E12" s="2" t="s">
        <v>30</v>
      </c>
      <c r="F12" s="2" t="s">
        <v>31</v>
      </c>
      <c r="G12" s="2" t="s">
        <v>32</v>
      </c>
      <c r="H12" s="2" t="s">
        <v>33</v>
      </c>
      <c r="I12" s="8" t="s">
        <v>34</v>
      </c>
    </row>
    <row r="13" spans="1:9" x14ac:dyDescent="0.2">
      <c r="A13" s="42"/>
      <c r="B13" s="13" t="s">
        <v>35</v>
      </c>
      <c r="C13" s="3">
        <f>+C14+C22+C32+C42+C52+C62+C66+C74+C78</f>
        <v>82536445.210000008</v>
      </c>
      <c r="D13" s="3">
        <f t="shared" ref="D13:H13" si="0">+D14+D22+D32+D42+D52+D62+D66+D74+D78</f>
        <v>6187125.3399999999</v>
      </c>
      <c r="E13" s="3">
        <f t="shared" si="0"/>
        <v>0</v>
      </c>
      <c r="F13" s="3">
        <f t="shared" si="0"/>
        <v>2299000</v>
      </c>
      <c r="G13" s="3">
        <f t="shared" si="0"/>
        <v>-2299000</v>
      </c>
      <c r="H13" s="3">
        <f t="shared" si="0"/>
        <v>6187125.3399999999</v>
      </c>
      <c r="I13" s="3">
        <f>+C13+H13</f>
        <v>88723570.550000012</v>
      </c>
    </row>
    <row r="14" spans="1:9" x14ac:dyDescent="0.2">
      <c r="B14" s="17" t="s">
        <v>36</v>
      </c>
      <c r="C14" s="3">
        <f>SUM(C15:C21)</f>
        <v>57838960.790000007</v>
      </c>
      <c r="D14" s="3">
        <f t="shared" ref="D14:H14" si="1">SUM(D15:D21)</f>
        <v>0</v>
      </c>
      <c r="E14" s="3">
        <f t="shared" si="1"/>
        <v>0</v>
      </c>
      <c r="F14" s="3">
        <f t="shared" si="1"/>
        <v>1250000</v>
      </c>
      <c r="G14" s="3">
        <f t="shared" si="1"/>
        <v>-1250000</v>
      </c>
      <c r="H14" s="3">
        <f t="shared" si="1"/>
        <v>0</v>
      </c>
      <c r="I14" s="3">
        <f t="shared" ref="I14:I77" si="2">+C14+H14</f>
        <v>57838960.790000007</v>
      </c>
    </row>
    <row r="15" spans="1:9" x14ac:dyDescent="0.2">
      <c r="B15" s="16" t="s">
        <v>37</v>
      </c>
      <c r="C15" s="70">
        <v>36394175.700000003</v>
      </c>
      <c r="D15" s="4">
        <v>0</v>
      </c>
      <c r="E15" s="4">
        <v>0</v>
      </c>
      <c r="F15" s="4">
        <v>0</v>
      </c>
      <c r="G15" s="4">
        <v>-785000</v>
      </c>
      <c r="H15" s="4">
        <f>SUM(D15:G15)</f>
        <v>-785000</v>
      </c>
      <c r="I15" s="4">
        <f t="shared" si="2"/>
        <v>35609175.700000003</v>
      </c>
    </row>
    <row r="16" spans="1:9" x14ac:dyDescent="0.2">
      <c r="B16" s="16" t="s">
        <v>38</v>
      </c>
      <c r="C16" s="70">
        <v>0</v>
      </c>
      <c r="D16" s="4">
        <v>0</v>
      </c>
      <c r="E16" s="4">
        <v>0</v>
      </c>
      <c r="F16" s="4">
        <v>0</v>
      </c>
      <c r="G16" s="4">
        <v>0</v>
      </c>
      <c r="H16" s="4">
        <f t="shared" ref="H16:H79" si="3">SUM(D16:G16)</f>
        <v>0</v>
      </c>
      <c r="I16" s="4">
        <f t="shared" si="2"/>
        <v>0</v>
      </c>
    </row>
    <row r="17" spans="2:9" x14ac:dyDescent="0.2">
      <c r="B17" s="16" t="s">
        <v>39</v>
      </c>
      <c r="C17" s="70">
        <v>5458680.5700000003</v>
      </c>
      <c r="D17" s="4">
        <v>0</v>
      </c>
      <c r="E17" s="4">
        <v>0</v>
      </c>
      <c r="F17" s="4">
        <v>750000</v>
      </c>
      <c r="G17" s="4">
        <v>-30000</v>
      </c>
      <c r="H17" s="4">
        <f t="shared" si="3"/>
        <v>720000</v>
      </c>
      <c r="I17" s="4">
        <f t="shared" si="2"/>
        <v>6178680.5700000003</v>
      </c>
    </row>
    <row r="18" spans="2:9" x14ac:dyDescent="0.2">
      <c r="B18" s="16" t="s">
        <v>40</v>
      </c>
      <c r="C18" s="70">
        <v>10485142.5</v>
      </c>
      <c r="D18" s="4">
        <v>0</v>
      </c>
      <c r="E18" s="4">
        <v>0</v>
      </c>
      <c r="F18" s="4">
        <v>0</v>
      </c>
      <c r="G18" s="4">
        <v>-320000</v>
      </c>
      <c r="H18" s="4">
        <f t="shared" si="3"/>
        <v>-320000</v>
      </c>
      <c r="I18" s="4">
        <f t="shared" si="2"/>
        <v>10165142.5</v>
      </c>
    </row>
    <row r="19" spans="2:9" x14ac:dyDescent="0.2">
      <c r="B19" s="16" t="s">
        <v>41</v>
      </c>
      <c r="C19" s="70">
        <v>3681253.24</v>
      </c>
      <c r="D19" s="4">
        <v>0</v>
      </c>
      <c r="E19" s="4">
        <v>0</v>
      </c>
      <c r="F19" s="4">
        <v>500000</v>
      </c>
      <c r="G19" s="4">
        <v>-75000</v>
      </c>
      <c r="H19" s="4">
        <f t="shared" si="3"/>
        <v>425000</v>
      </c>
      <c r="I19" s="4">
        <f t="shared" si="2"/>
        <v>4106253.24</v>
      </c>
    </row>
    <row r="20" spans="2:9" x14ac:dyDescent="0.2">
      <c r="B20" s="16" t="s">
        <v>42</v>
      </c>
      <c r="C20" s="70">
        <v>0</v>
      </c>
      <c r="D20" s="4">
        <v>0</v>
      </c>
      <c r="E20" s="4">
        <v>0</v>
      </c>
      <c r="F20" s="4">
        <v>0</v>
      </c>
      <c r="G20" s="4">
        <v>0</v>
      </c>
      <c r="H20" s="4">
        <f t="shared" si="3"/>
        <v>0</v>
      </c>
      <c r="I20" s="4">
        <f t="shared" si="2"/>
        <v>0</v>
      </c>
    </row>
    <row r="21" spans="2:9" x14ac:dyDescent="0.2">
      <c r="B21" s="16" t="s">
        <v>43</v>
      </c>
      <c r="C21" s="70">
        <v>1819708.78</v>
      </c>
      <c r="D21" s="4">
        <v>0</v>
      </c>
      <c r="E21" s="4">
        <v>0</v>
      </c>
      <c r="F21" s="4">
        <v>0</v>
      </c>
      <c r="G21" s="4">
        <v>-40000</v>
      </c>
      <c r="H21" s="4">
        <f t="shared" si="3"/>
        <v>-40000</v>
      </c>
      <c r="I21" s="4">
        <f t="shared" si="2"/>
        <v>1779708.78</v>
      </c>
    </row>
    <row r="22" spans="2:9" x14ac:dyDescent="0.2">
      <c r="B22" s="17" t="s">
        <v>44</v>
      </c>
      <c r="C22" s="3">
        <f>SUM(C23:C31)</f>
        <v>5774896.9900000002</v>
      </c>
      <c r="D22" s="3">
        <f t="shared" ref="D22:G22" si="4">SUM(D23:D31)</f>
        <v>0</v>
      </c>
      <c r="E22" s="3">
        <f t="shared" si="4"/>
        <v>0</v>
      </c>
      <c r="F22" s="3">
        <f t="shared" si="4"/>
        <v>114000</v>
      </c>
      <c r="G22" s="3">
        <f t="shared" si="4"/>
        <v>-4000</v>
      </c>
      <c r="H22" s="3">
        <f t="shared" si="3"/>
        <v>110000</v>
      </c>
      <c r="I22" s="3">
        <f t="shared" si="2"/>
        <v>5884896.9900000002</v>
      </c>
    </row>
    <row r="23" spans="2:9" x14ac:dyDescent="0.2">
      <c r="B23" s="16" t="s">
        <v>45</v>
      </c>
      <c r="C23" s="70">
        <v>1652004.99</v>
      </c>
      <c r="D23" s="4">
        <v>0</v>
      </c>
      <c r="E23" s="4">
        <v>0</v>
      </c>
      <c r="F23" s="4">
        <v>0</v>
      </c>
      <c r="G23" s="4">
        <v>0</v>
      </c>
      <c r="H23" s="4">
        <f t="shared" si="3"/>
        <v>0</v>
      </c>
      <c r="I23" s="4">
        <f t="shared" si="2"/>
        <v>1652004.99</v>
      </c>
    </row>
    <row r="24" spans="2:9" x14ac:dyDescent="0.2">
      <c r="B24" s="16" t="s">
        <v>46</v>
      </c>
      <c r="C24" s="70">
        <v>1181891</v>
      </c>
      <c r="D24" s="4">
        <v>0</v>
      </c>
      <c r="E24" s="4">
        <v>0</v>
      </c>
      <c r="F24" s="4">
        <v>0</v>
      </c>
      <c r="G24" s="4">
        <v>0</v>
      </c>
      <c r="H24" s="4">
        <f t="shared" si="3"/>
        <v>0</v>
      </c>
      <c r="I24" s="4">
        <f t="shared" si="2"/>
        <v>1181891</v>
      </c>
    </row>
    <row r="25" spans="2:9" x14ac:dyDescent="0.2">
      <c r="B25" s="16" t="s">
        <v>47</v>
      </c>
      <c r="C25" s="70">
        <v>0</v>
      </c>
      <c r="D25" s="4">
        <v>0</v>
      </c>
      <c r="E25" s="4">
        <v>0</v>
      </c>
      <c r="F25" s="4">
        <v>0</v>
      </c>
      <c r="G25" s="4">
        <v>0</v>
      </c>
      <c r="H25" s="4">
        <f t="shared" si="3"/>
        <v>0</v>
      </c>
      <c r="I25" s="4">
        <f t="shared" si="2"/>
        <v>0</v>
      </c>
    </row>
    <row r="26" spans="2:9" x14ac:dyDescent="0.2">
      <c r="B26" s="16" t="s">
        <v>48</v>
      </c>
      <c r="C26" s="70">
        <v>535145</v>
      </c>
      <c r="D26" s="4">
        <v>0</v>
      </c>
      <c r="E26" s="4">
        <v>0</v>
      </c>
      <c r="F26" s="4">
        <v>4000</v>
      </c>
      <c r="G26" s="4">
        <v>-4000</v>
      </c>
      <c r="H26" s="4">
        <f t="shared" si="3"/>
        <v>0</v>
      </c>
      <c r="I26" s="4">
        <f t="shared" si="2"/>
        <v>535145</v>
      </c>
    </row>
    <row r="27" spans="2:9" x14ac:dyDescent="0.2">
      <c r="B27" s="16" t="s">
        <v>49</v>
      </c>
      <c r="C27" s="70">
        <v>441358</v>
      </c>
      <c r="D27" s="4">
        <v>0</v>
      </c>
      <c r="E27" s="4">
        <v>0</v>
      </c>
      <c r="F27" s="4">
        <v>0</v>
      </c>
      <c r="G27" s="4">
        <v>0</v>
      </c>
      <c r="H27" s="4">
        <f t="shared" si="3"/>
        <v>0</v>
      </c>
      <c r="I27" s="4">
        <f t="shared" si="2"/>
        <v>441358</v>
      </c>
    </row>
    <row r="28" spans="2:9" x14ac:dyDescent="0.2">
      <c r="B28" s="16" t="s">
        <v>50</v>
      </c>
      <c r="C28" s="70">
        <v>1284000</v>
      </c>
      <c r="D28" s="4">
        <v>0</v>
      </c>
      <c r="E28" s="4">
        <v>0</v>
      </c>
      <c r="F28" s="4">
        <v>0</v>
      </c>
      <c r="G28" s="4">
        <v>0</v>
      </c>
      <c r="H28" s="4">
        <f t="shared" si="3"/>
        <v>0</v>
      </c>
      <c r="I28" s="4">
        <f t="shared" si="2"/>
        <v>1284000</v>
      </c>
    </row>
    <row r="29" spans="2:9" x14ac:dyDescent="0.2">
      <c r="B29" s="16" t="s">
        <v>51</v>
      </c>
      <c r="C29" s="70">
        <v>502948</v>
      </c>
      <c r="D29" s="4">
        <v>0</v>
      </c>
      <c r="E29" s="4">
        <v>0</v>
      </c>
      <c r="F29" s="4">
        <v>100000</v>
      </c>
      <c r="G29" s="4">
        <v>0</v>
      </c>
      <c r="H29" s="4">
        <f t="shared" si="3"/>
        <v>100000</v>
      </c>
      <c r="I29" s="4">
        <f t="shared" si="2"/>
        <v>602948</v>
      </c>
    </row>
    <row r="30" spans="2:9" x14ac:dyDescent="0.2">
      <c r="B30" s="16" t="s">
        <v>52</v>
      </c>
      <c r="C30" s="70">
        <v>0</v>
      </c>
      <c r="D30" s="4">
        <v>0</v>
      </c>
      <c r="E30" s="4">
        <v>0</v>
      </c>
      <c r="F30" s="4">
        <v>0</v>
      </c>
      <c r="G30" s="4">
        <v>0</v>
      </c>
      <c r="H30" s="4">
        <f t="shared" si="3"/>
        <v>0</v>
      </c>
      <c r="I30" s="4">
        <f t="shared" si="2"/>
        <v>0</v>
      </c>
    </row>
    <row r="31" spans="2:9" x14ac:dyDescent="0.2">
      <c r="B31" s="16" t="s">
        <v>53</v>
      </c>
      <c r="C31" s="70">
        <v>177550</v>
      </c>
      <c r="D31" s="4">
        <v>0</v>
      </c>
      <c r="E31" s="4">
        <v>0</v>
      </c>
      <c r="F31" s="4">
        <v>10000</v>
      </c>
      <c r="G31" s="4">
        <v>0</v>
      </c>
      <c r="H31" s="4">
        <f t="shared" si="3"/>
        <v>10000</v>
      </c>
      <c r="I31" s="4">
        <f t="shared" si="2"/>
        <v>187550</v>
      </c>
    </row>
    <row r="32" spans="2:9" x14ac:dyDescent="0.2">
      <c r="B32" s="17" t="s">
        <v>54</v>
      </c>
      <c r="C32" s="3">
        <f>SUM(C33:C41)</f>
        <v>6782022.7100000009</v>
      </c>
      <c r="D32" s="3">
        <f t="shared" ref="D32:H32" si="5">SUM(D33:D41)</f>
        <v>100000</v>
      </c>
      <c r="E32" s="3">
        <f t="shared" si="5"/>
        <v>0</v>
      </c>
      <c r="F32" s="3">
        <f t="shared" si="5"/>
        <v>935000</v>
      </c>
      <c r="G32" s="3">
        <f t="shared" si="5"/>
        <v>-495000</v>
      </c>
      <c r="H32" s="3">
        <f t="shared" si="5"/>
        <v>540000</v>
      </c>
      <c r="I32" s="3">
        <f t="shared" si="2"/>
        <v>7322022.7100000009</v>
      </c>
    </row>
    <row r="33" spans="2:9" x14ac:dyDescent="0.2">
      <c r="B33" s="16" t="s">
        <v>55</v>
      </c>
      <c r="C33" s="70">
        <v>1026448</v>
      </c>
      <c r="D33" s="4">
        <v>0</v>
      </c>
      <c r="E33" s="4">
        <v>0</v>
      </c>
      <c r="F33" s="4">
        <v>0</v>
      </c>
      <c r="G33" s="4">
        <v>0</v>
      </c>
      <c r="H33" s="4">
        <f t="shared" si="3"/>
        <v>0</v>
      </c>
      <c r="I33" s="4">
        <f t="shared" si="2"/>
        <v>1026448</v>
      </c>
    </row>
    <row r="34" spans="2:9" x14ac:dyDescent="0.2">
      <c r="B34" s="16" t="s">
        <v>56</v>
      </c>
      <c r="C34" s="70">
        <v>261274</v>
      </c>
      <c r="D34" s="4">
        <v>0</v>
      </c>
      <c r="E34" s="4">
        <v>0</v>
      </c>
      <c r="F34" s="4">
        <v>332289</v>
      </c>
      <c r="G34" s="4">
        <v>0</v>
      </c>
      <c r="H34" s="4">
        <f t="shared" si="3"/>
        <v>332289</v>
      </c>
      <c r="I34" s="4">
        <f t="shared" si="2"/>
        <v>593563</v>
      </c>
    </row>
    <row r="35" spans="2:9" x14ac:dyDescent="0.2">
      <c r="B35" s="16" t="s">
        <v>57</v>
      </c>
      <c r="C35" s="70">
        <v>706485.81</v>
      </c>
      <c r="D35" s="4">
        <v>0</v>
      </c>
      <c r="E35" s="4">
        <v>0</v>
      </c>
      <c r="F35" s="4">
        <v>355000</v>
      </c>
      <c r="G35" s="4">
        <v>0</v>
      </c>
      <c r="H35" s="4">
        <f t="shared" si="3"/>
        <v>355000</v>
      </c>
      <c r="I35" s="4">
        <f t="shared" si="2"/>
        <v>1061485.81</v>
      </c>
    </row>
    <row r="36" spans="2:9" x14ac:dyDescent="0.2">
      <c r="B36" s="16" t="s">
        <v>58</v>
      </c>
      <c r="C36" s="70">
        <v>393500</v>
      </c>
      <c r="D36" s="4">
        <v>0</v>
      </c>
      <c r="E36" s="4">
        <v>0</v>
      </c>
      <c r="F36" s="4">
        <v>47711</v>
      </c>
      <c r="G36" s="4">
        <v>0</v>
      </c>
      <c r="H36" s="4">
        <f t="shared" si="3"/>
        <v>47711</v>
      </c>
      <c r="I36" s="4">
        <f t="shared" si="2"/>
        <v>441211</v>
      </c>
    </row>
    <row r="37" spans="2:9" x14ac:dyDescent="0.2">
      <c r="B37" s="16" t="s">
        <v>59</v>
      </c>
      <c r="C37" s="70">
        <v>1142504</v>
      </c>
      <c r="D37" s="4">
        <v>0</v>
      </c>
      <c r="E37" s="4">
        <v>0</v>
      </c>
      <c r="F37" s="4">
        <v>200000</v>
      </c>
      <c r="G37" s="4">
        <v>-495000</v>
      </c>
      <c r="H37" s="4">
        <f t="shared" si="3"/>
        <v>-295000</v>
      </c>
      <c r="I37" s="4">
        <f t="shared" si="2"/>
        <v>847504</v>
      </c>
    </row>
    <row r="38" spans="2:9" x14ac:dyDescent="0.2">
      <c r="B38" s="16" t="s">
        <v>60</v>
      </c>
      <c r="C38" s="70">
        <v>135360</v>
      </c>
      <c r="D38" s="4">
        <v>0</v>
      </c>
      <c r="E38" s="4">
        <v>0</v>
      </c>
      <c r="F38" s="4">
        <v>0</v>
      </c>
      <c r="G38" s="4">
        <v>0</v>
      </c>
      <c r="H38" s="4">
        <f t="shared" si="3"/>
        <v>0</v>
      </c>
      <c r="I38" s="4">
        <f t="shared" si="2"/>
        <v>135360</v>
      </c>
    </row>
    <row r="39" spans="2:9" x14ac:dyDescent="0.2">
      <c r="B39" s="16" t="s">
        <v>61</v>
      </c>
      <c r="C39" s="70">
        <v>31700</v>
      </c>
      <c r="D39" s="4">
        <v>0</v>
      </c>
      <c r="E39" s="4">
        <v>0</v>
      </c>
      <c r="F39" s="4">
        <v>0</v>
      </c>
      <c r="G39" s="4">
        <v>0</v>
      </c>
      <c r="H39" s="4">
        <f t="shared" si="3"/>
        <v>0</v>
      </c>
      <c r="I39" s="4">
        <f t="shared" si="2"/>
        <v>31700</v>
      </c>
    </row>
    <row r="40" spans="2:9" x14ac:dyDescent="0.2">
      <c r="B40" s="16" t="s">
        <v>62</v>
      </c>
      <c r="C40" s="70">
        <v>1587302</v>
      </c>
      <c r="D40" s="4">
        <v>100000</v>
      </c>
      <c r="E40" s="4">
        <v>0</v>
      </c>
      <c r="F40" s="4">
        <v>0</v>
      </c>
      <c r="G40" s="4">
        <v>0</v>
      </c>
      <c r="H40" s="4">
        <f t="shared" si="3"/>
        <v>100000</v>
      </c>
      <c r="I40" s="4">
        <f t="shared" si="2"/>
        <v>1687302</v>
      </c>
    </row>
    <row r="41" spans="2:9" x14ac:dyDescent="0.2">
      <c r="B41" s="16" t="s">
        <v>63</v>
      </c>
      <c r="C41" s="70">
        <v>1497448.9</v>
      </c>
      <c r="D41" s="4">
        <v>0</v>
      </c>
      <c r="E41" s="4">
        <v>0</v>
      </c>
      <c r="F41" s="4">
        <v>0</v>
      </c>
      <c r="G41" s="4">
        <v>0</v>
      </c>
      <c r="H41" s="4">
        <f t="shared" si="3"/>
        <v>0</v>
      </c>
      <c r="I41" s="4">
        <f t="shared" si="2"/>
        <v>1497448.9</v>
      </c>
    </row>
    <row r="42" spans="2:9" x14ac:dyDescent="0.2">
      <c r="B42" s="17" t="s">
        <v>64</v>
      </c>
      <c r="C42" s="3">
        <f>SUM(C43:C51)</f>
        <v>8867122.9199999999</v>
      </c>
      <c r="D42" s="3">
        <f t="shared" ref="D42:H42" si="6">SUM(D43:D51)</f>
        <v>0</v>
      </c>
      <c r="E42" s="3">
        <f t="shared" si="6"/>
        <v>0</v>
      </c>
      <c r="F42" s="3">
        <f t="shared" si="6"/>
        <v>0</v>
      </c>
      <c r="G42" s="3">
        <f t="shared" si="6"/>
        <v>-550000</v>
      </c>
      <c r="H42" s="3">
        <f t="shared" si="6"/>
        <v>-550000</v>
      </c>
      <c r="I42" s="3">
        <f t="shared" si="2"/>
        <v>8317122.9199999999</v>
      </c>
    </row>
    <row r="43" spans="2:9" x14ac:dyDescent="0.2">
      <c r="B43" s="16" t="s">
        <v>65</v>
      </c>
      <c r="C43" s="70">
        <v>0</v>
      </c>
      <c r="D43" s="4">
        <v>0</v>
      </c>
      <c r="E43" s="4">
        <v>0</v>
      </c>
      <c r="F43" s="4">
        <v>0</v>
      </c>
      <c r="G43" s="4">
        <v>0</v>
      </c>
      <c r="H43" s="4">
        <f t="shared" si="3"/>
        <v>0</v>
      </c>
      <c r="I43" s="4">
        <f t="shared" si="2"/>
        <v>0</v>
      </c>
    </row>
    <row r="44" spans="2:9" x14ac:dyDescent="0.2">
      <c r="B44" s="16" t="s">
        <v>66</v>
      </c>
      <c r="C44" s="70">
        <v>0</v>
      </c>
      <c r="D44" s="4">
        <v>0</v>
      </c>
      <c r="E44" s="4">
        <v>0</v>
      </c>
      <c r="F44" s="4">
        <v>0</v>
      </c>
      <c r="G44" s="4">
        <v>0</v>
      </c>
      <c r="H44" s="4">
        <f t="shared" si="3"/>
        <v>0</v>
      </c>
      <c r="I44" s="4">
        <f t="shared" si="2"/>
        <v>0</v>
      </c>
    </row>
    <row r="45" spans="2:9" x14ac:dyDescent="0.2">
      <c r="B45" s="16" t="s">
        <v>67</v>
      </c>
      <c r="C45" s="70">
        <v>0</v>
      </c>
      <c r="D45" s="4">
        <v>0</v>
      </c>
      <c r="E45" s="4">
        <v>0</v>
      </c>
      <c r="F45" s="4">
        <v>0</v>
      </c>
      <c r="G45" s="4">
        <v>0</v>
      </c>
      <c r="H45" s="4">
        <f t="shared" si="3"/>
        <v>0</v>
      </c>
      <c r="I45" s="4">
        <f t="shared" si="2"/>
        <v>0</v>
      </c>
    </row>
    <row r="46" spans="2:9" x14ac:dyDescent="0.2">
      <c r="B46" s="16" t="s">
        <v>68</v>
      </c>
      <c r="C46" s="70">
        <v>8867122.9199999999</v>
      </c>
      <c r="D46" s="4">
        <v>0</v>
      </c>
      <c r="E46" s="4">
        <v>0</v>
      </c>
      <c r="F46" s="4">
        <v>0</v>
      </c>
      <c r="G46" s="4">
        <v>-550000</v>
      </c>
      <c r="H46" s="4">
        <f t="shared" si="3"/>
        <v>-550000</v>
      </c>
      <c r="I46" s="4">
        <f t="shared" si="2"/>
        <v>8317122.9199999999</v>
      </c>
    </row>
    <row r="47" spans="2:9" x14ac:dyDescent="0.2">
      <c r="B47" s="16" t="s">
        <v>69</v>
      </c>
      <c r="C47" s="70">
        <v>0</v>
      </c>
      <c r="D47" s="4">
        <v>0</v>
      </c>
      <c r="E47" s="4">
        <v>0</v>
      </c>
      <c r="F47" s="4">
        <v>0</v>
      </c>
      <c r="G47" s="4">
        <v>0</v>
      </c>
      <c r="H47" s="4">
        <f t="shared" si="3"/>
        <v>0</v>
      </c>
      <c r="I47" s="4">
        <f t="shared" si="2"/>
        <v>0</v>
      </c>
    </row>
    <row r="48" spans="2:9" x14ac:dyDescent="0.2">
      <c r="B48" s="16" t="s">
        <v>70</v>
      </c>
      <c r="C48" s="70">
        <v>0</v>
      </c>
      <c r="D48" s="4">
        <v>0</v>
      </c>
      <c r="E48" s="4">
        <v>0</v>
      </c>
      <c r="F48" s="4">
        <v>0</v>
      </c>
      <c r="G48" s="4">
        <v>0</v>
      </c>
      <c r="H48" s="4">
        <f t="shared" si="3"/>
        <v>0</v>
      </c>
      <c r="I48" s="4">
        <f t="shared" si="2"/>
        <v>0</v>
      </c>
    </row>
    <row r="49" spans="2:9" x14ac:dyDescent="0.2">
      <c r="B49" s="16" t="s">
        <v>71</v>
      </c>
      <c r="C49" s="70">
        <v>0</v>
      </c>
      <c r="D49" s="4">
        <v>0</v>
      </c>
      <c r="E49" s="4">
        <v>0</v>
      </c>
      <c r="F49" s="4">
        <v>0</v>
      </c>
      <c r="G49" s="4">
        <v>0</v>
      </c>
      <c r="H49" s="4">
        <f t="shared" si="3"/>
        <v>0</v>
      </c>
      <c r="I49" s="4">
        <f t="shared" si="2"/>
        <v>0</v>
      </c>
    </row>
    <row r="50" spans="2:9" x14ac:dyDescent="0.2">
      <c r="B50" s="16" t="s">
        <v>72</v>
      </c>
      <c r="C50" s="70">
        <v>0</v>
      </c>
      <c r="D50" s="4">
        <v>0</v>
      </c>
      <c r="E50" s="4">
        <v>0</v>
      </c>
      <c r="F50" s="4">
        <v>0</v>
      </c>
      <c r="G50" s="4">
        <v>0</v>
      </c>
      <c r="H50" s="4">
        <f t="shared" si="3"/>
        <v>0</v>
      </c>
      <c r="I50" s="4">
        <f t="shared" si="2"/>
        <v>0</v>
      </c>
    </row>
    <row r="51" spans="2:9" x14ac:dyDescent="0.2">
      <c r="B51" s="16" t="s">
        <v>73</v>
      </c>
      <c r="C51" s="70">
        <v>0</v>
      </c>
      <c r="D51" s="4">
        <v>0</v>
      </c>
      <c r="E51" s="4">
        <v>0</v>
      </c>
      <c r="F51" s="4">
        <v>0</v>
      </c>
      <c r="G51" s="4">
        <v>0</v>
      </c>
      <c r="H51" s="4">
        <f t="shared" si="3"/>
        <v>0</v>
      </c>
      <c r="I51" s="4">
        <f t="shared" si="2"/>
        <v>0</v>
      </c>
    </row>
    <row r="52" spans="2:9" x14ac:dyDescent="0.2">
      <c r="B52" s="17" t="s">
        <v>74</v>
      </c>
      <c r="C52" s="3">
        <f>SUM(C53:C61)</f>
        <v>3273441.8</v>
      </c>
      <c r="D52" s="3">
        <f t="shared" ref="D52:H52" si="7">SUM(D53:D61)</f>
        <v>1305132.24</v>
      </c>
      <c r="E52" s="3">
        <f t="shared" si="7"/>
        <v>0</v>
      </c>
      <c r="F52" s="3">
        <f t="shared" si="7"/>
        <v>0</v>
      </c>
      <c r="G52" s="3">
        <f t="shared" si="7"/>
        <v>0</v>
      </c>
      <c r="H52" s="3">
        <f t="shared" si="7"/>
        <v>1305132.24</v>
      </c>
      <c r="I52" s="3">
        <f t="shared" si="2"/>
        <v>4578574.04</v>
      </c>
    </row>
    <row r="53" spans="2:9" x14ac:dyDescent="0.2">
      <c r="B53" s="16" t="s">
        <v>75</v>
      </c>
      <c r="C53" s="70">
        <v>638892.80000000005</v>
      </c>
      <c r="D53" s="4">
        <v>217929.68</v>
      </c>
      <c r="E53" s="4">
        <v>0</v>
      </c>
      <c r="F53" s="4">
        <v>0</v>
      </c>
      <c r="G53" s="4">
        <v>0</v>
      </c>
      <c r="H53" s="4">
        <f t="shared" si="3"/>
        <v>217929.68</v>
      </c>
      <c r="I53" s="4">
        <f t="shared" si="2"/>
        <v>856822.48</v>
      </c>
    </row>
    <row r="54" spans="2:9" x14ac:dyDescent="0.2">
      <c r="B54" s="16" t="s">
        <v>76</v>
      </c>
      <c r="C54" s="70">
        <v>115649</v>
      </c>
      <c r="D54" s="4">
        <v>44000</v>
      </c>
      <c r="E54" s="4">
        <v>0</v>
      </c>
      <c r="F54" s="4">
        <v>0</v>
      </c>
      <c r="G54" s="4">
        <v>0</v>
      </c>
      <c r="H54" s="4">
        <f t="shared" si="3"/>
        <v>44000</v>
      </c>
      <c r="I54" s="4">
        <f t="shared" si="2"/>
        <v>159649</v>
      </c>
    </row>
    <row r="55" spans="2:9" x14ac:dyDescent="0.2">
      <c r="B55" s="16" t="s">
        <v>77</v>
      </c>
      <c r="C55" s="70">
        <v>59000</v>
      </c>
      <c r="D55" s="4">
        <v>0</v>
      </c>
      <c r="E55" s="4">
        <v>0</v>
      </c>
      <c r="F55" s="4">
        <v>0</v>
      </c>
      <c r="G55" s="4">
        <v>0</v>
      </c>
      <c r="H55" s="4">
        <f t="shared" si="3"/>
        <v>0</v>
      </c>
      <c r="I55" s="4">
        <f t="shared" si="2"/>
        <v>59000</v>
      </c>
    </row>
    <row r="56" spans="2:9" x14ac:dyDescent="0.2">
      <c r="B56" s="16" t="s">
        <v>78</v>
      </c>
      <c r="C56" s="70">
        <v>2380000</v>
      </c>
      <c r="D56" s="4">
        <v>493202.56</v>
      </c>
      <c r="E56" s="4">
        <v>0</v>
      </c>
      <c r="F56" s="4">
        <v>0</v>
      </c>
      <c r="G56" s="4">
        <v>0</v>
      </c>
      <c r="H56" s="4">
        <f t="shared" si="3"/>
        <v>493202.56</v>
      </c>
      <c r="I56" s="4">
        <f t="shared" si="2"/>
        <v>2873202.56</v>
      </c>
    </row>
    <row r="57" spans="2:9" x14ac:dyDescent="0.2">
      <c r="B57" s="16" t="s">
        <v>79</v>
      </c>
      <c r="C57" s="70">
        <v>0</v>
      </c>
      <c r="D57" s="4">
        <v>0</v>
      </c>
      <c r="E57" s="4">
        <v>0</v>
      </c>
      <c r="F57" s="4">
        <v>0</v>
      </c>
      <c r="G57" s="4">
        <v>0</v>
      </c>
      <c r="H57" s="4">
        <f t="shared" si="3"/>
        <v>0</v>
      </c>
      <c r="I57" s="4">
        <f t="shared" si="2"/>
        <v>0</v>
      </c>
    </row>
    <row r="58" spans="2:9" x14ac:dyDescent="0.2">
      <c r="B58" s="16" t="s">
        <v>80</v>
      </c>
      <c r="C58" s="70">
        <v>79900</v>
      </c>
      <c r="D58" s="4">
        <v>550000</v>
      </c>
      <c r="E58" s="4">
        <v>0</v>
      </c>
      <c r="F58" s="4">
        <v>0</v>
      </c>
      <c r="G58" s="4">
        <v>0</v>
      </c>
      <c r="H58" s="4">
        <f t="shared" si="3"/>
        <v>550000</v>
      </c>
      <c r="I58" s="4">
        <f t="shared" si="2"/>
        <v>629900</v>
      </c>
    </row>
    <row r="59" spans="2:9" x14ac:dyDescent="0.2">
      <c r="B59" s="16" t="s">
        <v>81</v>
      </c>
      <c r="C59" s="70">
        <v>0</v>
      </c>
      <c r="D59" s="4">
        <v>0</v>
      </c>
      <c r="E59" s="4">
        <v>0</v>
      </c>
      <c r="F59" s="4">
        <v>0</v>
      </c>
      <c r="G59" s="4">
        <v>0</v>
      </c>
      <c r="H59" s="4">
        <f t="shared" si="3"/>
        <v>0</v>
      </c>
      <c r="I59" s="4">
        <f t="shared" si="2"/>
        <v>0</v>
      </c>
    </row>
    <row r="60" spans="2:9" x14ac:dyDescent="0.2">
      <c r="B60" s="16" t="s">
        <v>82</v>
      </c>
      <c r="C60" s="70">
        <v>0</v>
      </c>
      <c r="D60" s="4">
        <v>0</v>
      </c>
      <c r="E60" s="4">
        <v>0</v>
      </c>
      <c r="F60" s="4">
        <v>0</v>
      </c>
      <c r="G60" s="4">
        <v>0</v>
      </c>
      <c r="H60" s="4">
        <f t="shared" si="3"/>
        <v>0</v>
      </c>
      <c r="I60" s="4">
        <f t="shared" si="2"/>
        <v>0</v>
      </c>
    </row>
    <row r="61" spans="2:9" x14ac:dyDescent="0.2">
      <c r="B61" s="16" t="s">
        <v>83</v>
      </c>
      <c r="C61" s="70">
        <v>0</v>
      </c>
      <c r="D61" s="4">
        <v>0</v>
      </c>
      <c r="E61" s="4">
        <v>0</v>
      </c>
      <c r="F61" s="4">
        <v>0</v>
      </c>
      <c r="G61" s="4">
        <v>0</v>
      </c>
      <c r="H61" s="4">
        <f t="shared" si="3"/>
        <v>0</v>
      </c>
      <c r="I61" s="4">
        <f t="shared" si="2"/>
        <v>0</v>
      </c>
    </row>
    <row r="62" spans="2:9" x14ac:dyDescent="0.2">
      <c r="B62" s="17" t="s">
        <v>84</v>
      </c>
      <c r="C62" s="3">
        <f>SUM(C63:C65)</f>
        <v>0</v>
      </c>
      <c r="D62" s="3">
        <f t="shared" ref="D62:H62" si="8">SUM(D63:D65)</f>
        <v>1256388.17</v>
      </c>
      <c r="E62" s="3">
        <f t="shared" si="8"/>
        <v>0</v>
      </c>
      <c r="F62" s="3">
        <f t="shared" si="8"/>
        <v>0</v>
      </c>
      <c r="G62" s="3">
        <f t="shared" si="8"/>
        <v>0</v>
      </c>
      <c r="H62" s="3">
        <f t="shared" si="8"/>
        <v>1256388.17</v>
      </c>
      <c r="I62" s="3">
        <f t="shared" si="2"/>
        <v>1256388.17</v>
      </c>
    </row>
    <row r="63" spans="2:9" x14ac:dyDescent="0.2">
      <c r="B63" s="16" t="s">
        <v>85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f t="shared" si="3"/>
        <v>0</v>
      </c>
      <c r="I63" s="4">
        <f t="shared" si="2"/>
        <v>0</v>
      </c>
    </row>
    <row r="64" spans="2:9" x14ac:dyDescent="0.2">
      <c r="B64" s="16" t="s">
        <v>86</v>
      </c>
      <c r="C64" s="4">
        <v>0</v>
      </c>
      <c r="D64" s="4">
        <v>1256388.17</v>
      </c>
      <c r="E64" s="4">
        <v>0</v>
      </c>
      <c r="F64" s="4">
        <v>0</v>
      </c>
      <c r="G64" s="4">
        <v>0</v>
      </c>
      <c r="H64" s="4">
        <f t="shared" si="3"/>
        <v>1256388.17</v>
      </c>
      <c r="I64" s="4">
        <f t="shared" si="2"/>
        <v>1256388.17</v>
      </c>
    </row>
    <row r="65" spans="2:9" x14ac:dyDescent="0.2">
      <c r="B65" s="16" t="s">
        <v>87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f t="shared" si="3"/>
        <v>0</v>
      </c>
      <c r="I65" s="4">
        <f t="shared" si="2"/>
        <v>0</v>
      </c>
    </row>
    <row r="66" spans="2:9" x14ac:dyDescent="0.2">
      <c r="B66" s="17" t="s">
        <v>88</v>
      </c>
      <c r="C66" s="3">
        <f>SUM(C67:C73)</f>
        <v>0</v>
      </c>
      <c r="D66" s="3">
        <f t="shared" ref="D66:H66" si="9">SUM(D67:D73)</f>
        <v>3525604.93</v>
      </c>
      <c r="E66" s="3">
        <f t="shared" si="9"/>
        <v>0</v>
      </c>
      <c r="F66" s="3">
        <f t="shared" si="9"/>
        <v>0</v>
      </c>
      <c r="G66" s="3">
        <f t="shared" si="9"/>
        <v>0</v>
      </c>
      <c r="H66" s="3">
        <f t="shared" si="9"/>
        <v>3525604.93</v>
      </c>
      <c r="I66" s="3">
        <f t="shared" si="2"/>
        <v>3525604.93</v>
      </c>
    </row>
    <row r="67" spans="2:9" x14ac:dyDescent="0.2">
      <c r="B67" s="16" t="s">
        <v>89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f t="shared" si="3"/>
        <v>0</v>
      </c>
      <c r="I67" s="4">
        <f t="shared" si="2"/>
        <v>0</v>
      </c>
    </row>
    <row r="68" spans="2:9" x14ac:dyDescent="0.2">
      <c r="B68" s="16" t="s">
        <v>90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f t="shared" si="3"/>
        <v>0</v>
      </c>
      <c r="I68" s="4">
        <f t="shared" si="2"/>
        <v>0</v>
      </c>
    </row>
    <row r="69" spans="2:9" x14ac:dyDescent="0.2">
      <c r="B69" s="16" t="s">
        <v>91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f t="shared" si="3"/>
        <v>0</v>
      </c>
      <c r="I69" s="4">
        <f t="shared" si="2"/>
        <v>0</v>
      </c>
    </row>
    <row r="70" spans="2:9" x14ac:dyDescent="0.2">
      <c r="B70" s="16" t="s">
        <v>92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f t="shared" si="3"/>
        <v>0</v>
      </c>
      <c r="I70" s="4">
        <f t="shared" si="2"/>
        <v>0</v>
      </c>
    </row>
    <row r="71" spans="2:9" x14ac:dyDescent="0.2">
      <c r="B71" s="16" t="s">
        <v>93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f t="shared" si="3"/>
        <v>0</v>
      </c>
      <c r="I71" s="4">
        <f t="shared" si="2"/>
        <v>0</v>
      </c>
    </row>
    <row r="72" spans="2:9" x14ac:dyDescent="0.2">
      <c r="B72" s="16" t="s">
        <v>94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f t="shared" si="3"/>
        <v>0</v>
      </c>
      <c r="I72" s="4">
        <f t="shared" si="2"/>
        <v>0</v>
      </c>
    </row>
    <row r="73" spans="2:9" x14ac:dyDescent="0.2">
      <c r="B73" s="16" t="s">
        <v>95</v>
      </c>
      <c r="C73" s="4">
        <v>0</v>
      </c>
      <c r="D73" s="4">
        <v>3525604.93</v>
      </c>
      <c r="E73" s="4">
        <v>0</v>
      </c>
      <c r="F73" s="4">
        <v>0</v>
      </c>
      <c r="G73" s="4">
        <v>0</v>
      </c>
      <c r="H73" s="4">
        <f t="shared" si="3"/>
        <v>3525604.93</v>
      </c>
      <c r="I73" s="4">
        <f t="shared" si="2"/>
        <v>3525604.93</v>
      </c>
    </row>
    <row r="74" spans="2:9" x14ac:dyDescent="0.2">
      <c r="B74" s="17" t="s">
        <v>96</v>
      </c>
      <c r="C74" s="3">
        <f>SUM(C75:C77)</f>
        <v>0</v>
      </c>
      <c r="D74" s="3">
        <f t="shared" ref="D74:H74" si="10">SUM(D75:D77)</f>
        <v>0</v>
      </c>
      <c r="E74" s="3">
        <f t="shared" si="10"/>
        <v>0</v>
      </c>
      <c r="F74" s="3">
        <f t="shared" si="10"/>
        <v>0</v>
      </c>
      <c r="G74" s="3">
        <f t="shared" si="10"/>
        <v>0</v>
      </c>
      <c r="H74" s="3">
        <f t="shared" si="10"/>
        <v>0</v>
      </c>
      <c r="I74" s="3">
        <f t="shared" si="2"/>
        <v>0</v>
      </c>
    </row>
    <row r="75" spans="2:9" x14ac:dyDescent="0.2">
      <c r="B75" s="16" t="s">
        <v>97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f t="shared" si="3"/>
        <v>0</v>
      </c>
      <c r="I75" s="4">
        <f t="shared" si="2"/>
        <v>0</v>
      </c>
    </row>
    <row r="76" spans="2:9" x14ac:dyDescent="0.2">
      <c r="B76" s="16" t="s">
        <v>98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f t="shared" si="3"/>
        <v>0</v>
      </c>
      <c r="I76" s="4">
        <f t="shared" si="2"/>
        <v>0</v>
      </c>
    </row>
    <row r="77" spans="2:9" x14ac:dyDescent="0.2">
      <c r="B77" s="16" t="s">
        <v>99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f t="shared" si="3"/>
        <v>0</v>
      </c>
      <c r="I77" s="4">
        <f t="shared" si="2"/>
        <v>0</v>
      </c>
    </row>
    <row r="78" spans="2:9" x14ac:dyDescent="0.2">
      <c r="B78" s="17" t="s">
        <v>100</v>
      </c>
      <c r="C78" s="3">
        <f>SUM(C79:C85)</f>
        <v>0</v>
      </c>
      <c r="D78" s="3">
        <f t="shared" ref="D78:H78" si="11">SUM(D79:D85)</f>
        <v>0</v>
      </c>
      <c r="E78" s="3">
        <f t="shared" si="11"/>
        <v>0</v>
      </c>
      <c r="F78" s="3">
        <f t="shared" si="11"/>
        <v>0</v>
      </c>
      <c r="G78" s="3">
        <f t="shared" si="11"/>
        <v>0</v>
      </c>
      <c r="H78" s="3">
        <f t="shared" si="11"/>
        <v>0</v>
      </c>
      <c r="I78" s="3">
        <f t="shared" ref="I78:I141" si="12">+C78+H78</f>
        <v>0</v>
      </c>
    </row>
    <row r="79" spans="2:9" x14ac:dyDescent="0.2">
      <c r="B79" s="16" t="s">
        <v>101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f t="shared" si="3"/>
        <v>0</v>
      </c>
      <c r="I79" s="4">
        <f t="shared" si="12"/>
        <v>0</v>
      </c>
    </row>
    <row r="80" spans="2:9" x14ac:dyDescent="0.2">
      <c r="B80" s="16" t="s">
        <v>102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f t="shared" ref="H80:H143" si="13">SUM(D80:G80)</f>
        <v>0</v>
      </c>
      <c r="I80" s="4">
        <f t="shared" si="12"/>
        <v>0</v>
      </c>
    </row>
    <row r="81" spans="2:9" x14ac:dyDescent="0.2">
      <c r="B81" s="16" t="s">
        <v>103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f t="shared" si="13"/>
        <v>0</v>
      </c>
      <c r="I81" s="4">
        <f t="shared" si="12"/>
        <v>0</v>
      </c>
    </row>
    <row r="82" spans="2:9" x14ac:dyDescent="0.2">
      <c r="B82" s="16" t="s">
        <v>104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f t="shared" si="13"/>
        <v>0</v>
      </c>
      <c r="I82" s="4">
        <f t="shared" si="12"/>
        <v>0</v>
      </c>
    </row>
    <row r="83" spans="2:9" x14ac:dyDescent="0.2">
      <c r="B83" s="16" t="s">
        <v>105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f t="shared" si="13"/>
        <v>0</v>
      </c>
      <c r="I83" s="4">
        <f t="shared" si="12"/>
        <v>0</v>
      </c>
    </row>
    <row r="84" spans="2:9" x14ac:dyDescent="0.2">
      <c r="B84" s="16" t="s">
        <v>106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f t="shared" si="13"/>
        <v>0</v>
      </c>
      <c r="I84" s="4">
        <f t="shared" si="12"/>
        <v>0</v>
      </c>
    </row>
    <row r="85" spans="2:9" x14ac:dyDescent="0.2">
      <c r="B85" s="16" t="s">
        <v>107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f t="shared" si="13"/>
        <v>0</v>
      </c>
      <c r="I85" s="4">
        <f t="shared" si="12"/>
        <v>0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x14ac:dyDescent="0.2">
      <c r="B87" s="14" t="s">
        <v>108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f t="shared" si="12"/>
        <v>0</v>
      </c>
    </row>
    <row r="88" spans="2:9" x14ac:dyDescent="0.2">
      <c r="B88" s="17" t="s">
        <v>36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f t="shared" si="12"/>
        <v>0</v>
      </c>
    </row>
    <row r="89" spans="2:9" x14ac:dyDescent="0.2">
      <c r="B89" s="16" t="s">
        <v>37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f t="shared" si="13"/>
        <v>0</v>
      </c>
      <c r="I89" s="4">
        <f t="shared" si="12"/>
        <v>0</v>
      </c>
    </row>
    <row r="90" spans="2:9" x14ac:dyDescent="0.2">
      <c r="B90" s="16" t="s">
        <v>38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f t="shared" si="13"/>
        <v>0</v>
      </c>
      <c r="I90" s="4">
        <f t="shared" si="12"/>
        <v>0</v>
      </c>
    </row>
    <row r="91" spans="2:9" x14ac:dyDescent="0.2">
      <c r="B91" s="16" t="s">
        <v>39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f t="shared" si="13"/>
        <v>0</v>
      </c>
      <c r="I91" s="4">
        <f t="shared" si="12"/>
        <v>0</v>
      </c>
    </row>
    <row r="92" spans="2:9" x14ac:dyDescent="0.2">
      <c r="B92" s="16" t="s">
        <v>40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f t="shared" si="13"/>
        <v>0</v>
      </c>
      <c r="I92" s="4">
        <f t="shared" si="12"/>
        <v>0</v>
      </c>
    </row>
    <row r="93" spans="2:9" x14ac:dyDescent="0.2">
      <c r="B93" s="16" t="s">
        <v>41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f t="shared" si="13"/>
        <v>0</v>
      </c>
      <c r="I93" s="4">
        <f t="shared" si="12"/>
        <v>0</v>
      </c>
    </row>
    <row r="94" spans="2:9" x14ac:dyDescent="0.2">
      <c r="B94" s="16" t="s">
        <v>42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f t="shared" si="13"/>
        <v>0</v>
      </c>
      <c r="I94" s="4">
        <f t="shared" si="12"/>
        <v>0</v>
      </c>
    </row>
    <row r="95" spans="2:9" x14ac:dyDescent="0.2">
      <c r="B95" s="16" t="s">
        <v>43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f t="shared" si="13"/>
        <v>0</v>
      </c>
      <c r="I95" s="4">
        <f t="shared" si="12"/>
        <v>0</v>
      </c>
    </row>
    <row r="96" spans="2:9" x14ac:dyDescent="0.2">
      <c r="B96" s="17" t="s">
        <v>44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f t="shared" si="12"/>
        <v>0</v>
      </c>
    </row>
    <row r="97" spans="2:9" x14ac:dyDescent="0.2">
      <c r="B97" s="16" t="s">
        <v>45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f t="shared" si="13"/>
        <v>0</v>
      </c>
      <c r="I97" s="4">
        <f t="shared" si="12"/>
        <v>0</v>
      </c>
    </row>
    <row r="98" spans="2:9" x14ac:dyDescent="0.2">
      <c r="B98" s="16" t="s">
        <v>46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f t="shared" si="13"/>
        <v>0</v>
      </c>
      <c r="I98" s="4">
        <f t="shared" si="12"/>
        <v>0</v>
      </c>
    </row>
    <row r="99" spans="2:9" x14ac:dyDescent="0.2">
      <c r="B99" s="16" t="s">
        <v>47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f t="shared" si="13"/>
        <v>0</v>
      </c>
      <c r="I99" s="4">
        <f t="shared" si="12"/>
        <v>0</v>
      </c>
    </row>
    <row r="100" spans="2:9" x14ac:dyDescent="0.2">
      <c r="B100" s="16" t="s">
        <v>48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f t="shared" si="13"/>
        <v>0</v>
      </c>
      <c r="I100" s="4">
        <f t="shared" si="12"/>
        <v>0</v>
      </c>
    </row>
    <row r="101" spans="2:9" x14ac:dyDescent="0.2">
      <c r="B101" s="18" t="s">
        <v>49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f t="shared" si="13"/>
        <v>0</v>
      </c>
      <c r="I101" s="4">
        <f t="shared" si="12"/>
        <v>0</v>
      </c>
    </row>
    <row r="102" spans="2:9" x14ac:dyDescent="0.2">
      <c r="B102" s="16" t="s">
        <v>50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f t="shared" si="13"/>
        <v>0</v>
      </c>
      <c r="I102" s="4">
        <f t="shared" si="12"/>
        <v>0</v>
      </c>
    </row>
    <row r="103" spans="2:9" x14ac:dyDescent="0.2">
      <c r="B103" s="16" t="s">
        <v>51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f t="shared" si="13"/>
        <v>0</v>
      </c>
      <c r="I103" s="4">
        <f t="shared" si="12"/>
        <v>0</v>
      </c>
    </row>
    <row r="104" spans="2:9" x14ac:dyDescent="0.2">
      <c r="B104" s="16" t="s">
        <v>52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f t="shared" si="13"/>
        <v>0</v>
      </c>
      <c r="I104" s="4">
        <f t="shared" si="12"/>
        <v>0</v>
      </c>
    </row>
    <row r="105" spans="2:9" x14ac:dyDescent="0.2">
      <c r="B105" s="16" t="s">
        <v>53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f t="shared" si="13"/>
        <v>0</v>
      </c>
      <c r="I105" s="4">
        <f t="shared" si="12"/>
        <v>0</v>
      </c>
    </row>
    <row r="106" spans="2:9" x14ac:dyDescent="0.2">
      <c r="B106" s="17" t="s">
        <v>54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f t="shared" si="12"/>
        <v>0</v>
      </c>
    </row>
    <row r="107" spans="2:9" x14ac:dyDescent="0.2">
      <c r="B107" s="16" t="s">
        <v>55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f t="shared" si="13"/>
        <v>0</v>
      </c>
      <c r="I107" s="4">
        <f t="shared" si="12"/>
        <v>0</v>
      </c>
    </row>
    <row r="108" spans="2:9" x14ac:dyDescent="0.2">
      <c r="B108" s="16" t="s">
        <v>56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f t="shared" si="13"/>
        <v>0</v>
      </c>
      <c r="I108" s="4">
        <f t="shared" si="12"/>
        <v>0</v>
      </c>
    </row>
    <row r="109" spans="2:9" x14ac:dyDescent="0.2">
      <c r="B109" s="16" t="s">
        <v>57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f t="shared" si="13"/>
        <v>0</v>
      </c>
      <c r="I109" s="4">
        <f t="shared" si="12"/>
        <v>0</v>
      </c>
    </row>
    <row r="110" spans="2:9" x14ac:dyDescent="0.2">
      <c r="B110" s="16" t="s">
        <v>58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f t="shared" si="13"/>
        <v>0</v>
      </c>
      <c r="I110" s="4">
        <f t="shared" si="12"/>
        <v>0</v>
      </c>
    </row>
    <row r="111" spans="2:9" x14ac:dyDescent="0.2">
      <c r="B111" s="16" t="s">
        <v>59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f t="shared" si="13"/>
        <v>0</v>
      </c>
      <c r="I111" s="4">
        <f t="shared" si="12"/>
        <v>0</v>
      </c>
    </row>
    <row r="112" spans="2:9" x14ac:dyDescent="0.2">
      <c r="B112" s="16" t="s">
        <v>60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f t="shared" si="13"/>
        <v>0</v>
      </c>
      <c r="I112" s="4">
        <f t="shared" si="12"/>
        <v>0</v>
      </c>
    </row>
    <row r="113" spans="2:9" x14ac:dyDescent="0.2">
      <c r="B113" s="16" t="s">
        <v>61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f t="shared" si="13"/>
        <v>0</v>
      </c>
      <c r="I113" s="4">
        <f t="shared" si="12"/>
        <v>0</v>
      </c>
    </row>
    <row r="114" spans="2:9" x14ac:dyDescent="0.2">
      <c r="B114" s="16" t="s">
        <v>62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f t="shared" si="13"/>
        <v>0</v>
      </c>
      <c r="I114" s="4">
        <f t="shared" si="12"/>
        <v>0</v>
      </c>
    </row>
    <row r="115" spans="2:9" x14ac:dyDescent="0.2">
      <c r="B115" s="16" t="s">
        <v>63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f t="shared" si="13"/>
        <v>0</v>
      </c>
      <c r="I115" s="4">
        <f t="shared" si="12"/>
        <v>0</v>
      </c>
    </row>
    <row r="116" spans="2:9" x14ac:dyDescent="0.2">
      <c r="B116" s="17" t="s">
        <v>64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f t="shared" si="12"/>
        <v>0</v>
      </c>
    </row>
    <row r="117" spans="2:9" x14ac:dyDescent="0.2">
      <c r="B117" s="16" t="s">
        <v>65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f t="shared" si="13"/>
        <v>0</v>
      </c>
      <c r="I117" s="4">
        <f t="shared" si="12"/>
        <v>0</v>
      </c>
    </row>
    <row r="118" spans="2:9" x14ac:dyDescent="0.2">
      <c r="B118" s="16" t="s">
        <v>66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f t="shared" si="13"/>
        <v>0</v>
      </c>
      <c r="I118" s="4">
        <f t="shared" si="12"/>
        <v>0</v>
      </c>
    </row>
    <row r="119" spans="2:9" x14ac:dyDescent="0.2">
      <c r="B119" s="16" t="s">
        <v>67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f t="shared" si="13"/>
        <v>0</v>
      </c>
      <c r="I119" s="4">
        <f t="shared" si="12"/>
        <v>0</v>
      </c>
    </row>
    <row r="120" spans="2:9" x14ac:dyDescent="0.2">
      <c r="B120" s="16" t="s">
        <v>68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f t="shared" si="13"/>
        <v>0</v>
      </c>
      <c r="I120" s="4">
        <f t="shared" si="12"/>
        <v>0</v>
      </c>
    </row>
    <row r="121" spans="2:9" x14ac:dyDescent="0.2">
      <c r="B121" s="16" t="s">
        <v>69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f t="shared" si="13"/>
        <v>0</v>
      </c>
      <c r="I121" s="4">
        <f t="shared" si="12"/>
        <v>0</v>
      </c>
    </row>
    <row r="122" spans="2:9" x14ac:dyDescent="0.2">
      <c r="B122" s="16" t="s">
        <v>70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f t="shared" si="13"/>
        <v>0</v>
      </c>
      <c r="I122" s="4">
        <f t="shared" si="12"/>
        <v>0</v>
      </c>
    </row>
    <row r="123" spans="2:9" x14ac:dyDescent="0.2">
      <c r="B123" s="16" t="s">
        <v>71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f t="shared" si="13"/>
        <v>0</v>
      </c>
      <c r="I123" s="4">
        <f t="shared" si="12"/>
        <v>0</v>
      </c>
    </row>
    <row r="124" spans="2:9" x14ac:dyDescent="0.2">
      <c r="B124" s="16" t="s">
        <v>72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f t="shared" si="13"/>
        <v>0</v>
      </c>
      <c r="I124" s="4">
        <f t="shared" si="12"/>
        <v>0</v>
      </c>
    </row>
    <row r="125" spans="2:9" x14ac:dyDescent="0.2">
      <c r="B125" s="16" t="s">
        <v>73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f t="shared" si="13"/>
        <v>0</v>
      </c>
      <c r="I125" s="4">
        <f t="shared" si="12"/>
        <v>0</v>
      </c>
    </row>
    <row r="126" spans="2:9" x14ac:dyDescent="0.2">
      <c r="B126" s="17" t="s">
        <v>74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f t="shared" si="12"/>
        <v>0</v>
      </c>
    </row>
    <row r="127" spans="2:9" x14ac:dyDescent="0.2">
      <c r="B127" s="16" t="s">
        <v>75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f t="shared" si="13"/>
        <v>0</v>
      </c>
      <c r="I127" s="4">
        <f t="shared" si="12"/>
        <v>0</v>
      </c>
    </row>
    <row r="128" spans="2:9" x14ac:dyDescent="0.2">
      <c r="B128" s="16" t="s">
        <v>76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f t="shared" si="13"/>
        <v>0</v>
      </c>
      <c r="I128" s="4">
        <f t="shared" si="12"/>
        <v>0</v>
      </c>
    </row>
    <row r="129" spans="2:9" x14ac:dyDescent="0.2">
      <c r="B129" s="16" t="s">
        <v>77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f t="shared" si="13"/>
        <v>0</v>
      </c>
      <c r="I129" s="4">
        <f t="shared" si="12"/>
        <v>0</v>
      </c>
    </row>
    <row r="130" spans="2:9" x14ac:dyDescent="0.2">
      <c r="B130" s="16" t="s">
        <v>78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f t="shared" si="13"/>
        <v>0</v>
      </c>
      <c r="I130" s="4">
        <f t="shared" si="12"/>
        <v>0</v>
      </c>
    </row>
    <row r="131" spans="2:9" x14ac:dyDescent="0.2">
      <c r="B131" s="16" t="s">
        <v>79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f t="shared" si="13"/>
        <v>0</v>
      </c>
      <c r="I131" s="4">
        <f t="shared" si="12"/>
        <v>0</v>
      </c>
    </row>
    <row r="132" spans="2:9" x14ac:dyDescent="0.2">
      <c r="B132" s="16" t="s">
        <v>80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f t="shared" si="13"/>
        <v>0</v>
      </c>
      <c r="I132" s="4">
        <f t="shared" si="12"/>
        <v>0</v>
      </c>
    </row>
    <row r="133" spans="2:9" x14ac:dyDescent="0.2">
      <c r="B133" s="16" t="s">
        <v>81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f t="shared" si="13"/>
        <v>0</v>
      </c>
      <c r="I133" s="4">
        <f t="shared" si="12"/>
        <v>0</v>
      </c>
    </row>
    <row r="134" spans="2:9" x14ac:dyDescent="0.2">
      <c r="B134" s="16" t="s">
        <v>82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f t="shared" si="13"/>
        <v>0</v>
      </c>
      <c r="I134" s="4">
        <f t="shared" si="12"/>
        <v>0</v>
      </c>
    </row>
    <row r="135" spans="2:9" x14ac:dyDescent="0.2">
      <c r="B135" s="16" t="s">
        <v>83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f t="shared" si="13"/>
        <v>0</v>
      </c>
      <c r="I135" s="4">
        <f t="shared" si="12"/>
        <v>0</v>
      </c>
    </row>
    <row r="136" spans="2:9" x14ac:dyDescent="0.2">
      <c r="B136" s="17" t="s">
        <v>84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f t="shared" si="12"/>
        <v>0</v>
      </c>
    </row>
    <row r="137" spans="2:9" x14ac:dyDescent="0.2">
      <c r="B137" s="16" t="s">
        <v>85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f t="shared" si="13"/>
        <v>0</v>
      </c>
      <c r="I137" s="4">
        <f t="shared" si="12"/>
        <v>0</v>
      </c>
    </row>
    <row r="138" spans="2:9" x14ac:dyDescent="0.2">
      <c r="B138" s="16" t="s">
        <v>86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f t="shared" si="13"/>
        <v>0</v>
      </c>
      <c r="I138" s="4">
        <f t="shared" si="12"/>
        <v>0</v>
      </c>
    </row>
    <row r="139" spans="2:9" x14ac:dyDescent="0.2">
      <c r="B139" s="16" t="s">
        <v>87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f t="shared" si="13"/>
        <v>0</v>
      </c>
      <c r="I139" s="4">
        <f t="shared" si="12"/>
        <v>0</v>
      </c>
    </row>
    <row r="140" spans="2:9" x14ac:dyDescent="0.2">
      <c r="B140" s="17" t="s">
        <v>88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f t="shared" si="12"/>
        <v>0</v>
      </c>
    </row>
    <row r="141" spans="2:9" x14ac:dyDescent="0.2">
      <c r="B141" s="16" t="s">
        <v>89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f t="shared" si="13"/>
        <v>0</v>
      </c>
      <c r="I141" s="4">
        <f t="shared" si="12"/>
        <v>0</v>
      </c>
    </row>
    <row r="142" spans="2:9" x14ac:dyDescent="0.2">
      <c r="B142" s="16" t="s">
        <v>90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f t="shared" si="13"/>
        <v>0</v>
      </c>
      <c r="I142" s="4">
        <f t="shared" ref="I142:I161" si="14">+C142+H142</f>
        <v>0</v>
      </c>
    </row>
    <row r="143" spans="2:9" x14ac:dyDescent="0.2">
      <c r="B143" s="16" t="s">
        <v>91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f t="shared" si="13"/>
        <v>0</v>
      </c>
      <c r="I143" s="4">
        <f t="shared" si="14"/>
        <v>0</v>
      </c>
    </row>
    <row r="144" spans="2:9" x14ac:dyDescent="0.2">
      <c r="B144" s="16" t="s">
        <v>92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f t="shared" ref="H144:H159" si="15">SUM(D144:G144)</f>
        <v>0</v>
      </c>
      <c r="I144" s="4">
        <f t="shared" si="14"/>
        <v>0</v>
      </c>
    </row>
    <row r="145" spans="2:9" x14ac:dyDescent="0.2">
      <c r="B145" s="16" t="s">
        <v>93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f t="shared" si="15"/>
        <v>0</v>
      </c>
      <c r="I145" s="4">
        <f t="shared" si="14"/>
        <v>0</v>
      </c>
    </row>
    <row r="146" spans="2:9" x14ac:dyDescent="0.2">
      <c r="B146" s="16" t="s">
        <v>94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f t="shared" si="15"/>
        <v>0</v>
      </c>
      <c r="I146" s="4">
        <f t="shared" si="14"/>
        <v>0</v>
      </c>
    </row>
    <row r="147" spans="2:9" x14ac:dyDescent="0.2">
      <c r="B147" s="16" t="s">
        <v>95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f t="shared" si="15"/>
        <v>0</v>
      </c>
      <c r="I147" s="4">
        <f t="shared" si="14"/>
        <v>0</v>
      </c>
    </row>
    <row r="148" spans="2:9" x14ac:dyDescent="0.2">
      <c r="B148" s="17" t="s">
        <v>96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f t="shared" si="14"/>
        <v>0</v>
      </c>
    </row>
    <row r="149" spans="2:9" x14ac:dyDescent="0.2">
      <c r="B149" s="16" t="s">
        <v>97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f t="shared" si="15"/>
        <v>0</v>
      </c>
      <c r="I149" s="4">
        <f t="shared" si="14"/>
        <v>0</v>
      </c>
    </row>
    <row r="150" spans="2:9" x14ac:dyDescent="0.2">
      <c r="B150" s="16" t="s">
        <v>98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f t="shared" si="15"/>
        <v>0</v>
      </c>
      <c r="I150" s="4">
        <f t="shared" si="14"/>
        <v>0</v>
      </c>
    </row>
    <row r="151" spans="2:9" x14ac:dyDescent="0.2">
      <c r="B151" s="16" t="s">
        <v>99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f t="shared" si="15"/>
        <v>0</v>
      </c>
      <c r="I151" s="4">
        <f t="shared" si="14"/>
        <v>0</v>
      </c>
    </row>
    <row r="152" spans="2:9" x14ac:dyDescent="0.2">
      <c r="B152" s="17" t="s">
        <v>100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f t="shared" si="14"/>
        <v>0</v>
      </c>
    </row>
    <row r="153" spans="2:9" x14ac:dyDescent="0.2">
      <c r="B153" s="16" t="s">
        <v>101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f t="shared" si="15"/>
        <v>0</v>
      </c>
      <c r="I153" s="4">
        <f t="shared" si="14"/>
        <v>0</v>
      </c>
    </row>
    <row r="154" spans="2:9" x14ac:dyDescent="0.2">
      <c r="B154" s="16" t="s">
        <v>102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f t="shared" si="15"/>
        <v>0</v>
      </c>
      <c r="I154" s="4">
        <f t="shared" si="14"/>
        <v>0</v>
      </c>
    </row>
    <row r="155" spans="2:9" x14ac:dyDescent="0.2">
      <c r="B155" s="16" t="s">
        <v>103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f t="shared" si="15"/>
        <v>0</v>
      </c>
      <c r="I155" s="4">
        <f t="shared" si="14"/>
        <v>0</v>
      </c>
    </row>
    <row r="156" spans="2:9" x14ac:dyDescent="0.2">
      <c r="B156" s="18" t="s">
        <v>104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f t="shared" si="15"/>
        <v>0</v>
      </c>
      <c r="I156" s="4">
        <f t="shared" si="14"/>
        <v>0</v>
      </c>
    </row>
    <row r="157" spans="2:9" x14ac:dyDescent="0.2">
      <c r="B157" s="16" t="s">
        <v>105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f t="shared" si="15"/>
        <v>0</v>
      </c>
      <c r="I157" s="4">
        <f t="shared" si="14"/>
        <v>0</v>
      </c>
    </row>
    <row r="158" spans="2:9" x14ac:dyDescent="0.2">
      <c r="B158" s="16" t="s">
        <v>106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f t="shared" si="15"/>
        <v>0</v>
      </c>
      <c r="I158" s="4">
        <f t="shared" si="14"/>
        <v>0</v>
      </c>
    </row>
    <row r="159" spans="2:9" x14ac:dyDescent="0.2">
      <c r="B159" s="16" t="s">
        <v>107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f t="shared" si="15"/>
        <v>0</v>
      </c>
      <c r="I159" s="4">
        <f t="shared" si="14"/>
        <v>0</v>
      </c>
    </row>
    <row r="160" spans="2:9" x14ac:dyDescent="0.2">
      <c r="B160" s="11"/>
      <c r="C160" s="5"/>
      <c r="D160" s="5"/>
      <c r="E160" s="5"/>
      <c r="F160" s="5"/>
      <c r="G160" s="5"/>
      <c r="H160" s="4"/>
      <c r="I160" s="4"/>
    </row>
    <row r="161" spans="2:9" x14ac:dyDescent="0.2">
      <c r="B161" s="15" t="s">
        <v>109</v>
      </c>
      <c r="C161" s="6">
        <f>+C13+C87</f>
        <v>82536445.210000008</v>
      </c>
      <c r="D161" s="6">
        <f t="shared" ref="D161:H161" si="16">+D13+D87</f>
        <v>6187125.3399999999</v>
      </c>
      <c r="E161" s="6">
        <f t="shared" si="16"/>
        <v>0</v>
      </c>
      <c r="F161" s="6">
        <f t="shared" si="16"/>
        <v>2299000</v>
      </c>
      <c r="G161" s="6">
        <f t="shared" si="16"/>
        <v>-2299000</v>
      </c>
      <c r="H161" s="6">
        <f t="shared" si="16"/>
        <v>6187125.3399999999</v>
      </c>
      <c r="I161" s="3">
        <f t="shared" si="14"/>
        <v>88723570.550000012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  <row r="164" spans="2:9" ht="12" x14ac:dyDescent="0.2">
      <c r="B164" s="69" t="s">
        <v>144</v>
      </c>
    </row>
  </sheetData>
  <protectedRanges>
    <protectedRange sqref="C13:I13 C87:H87 I14:I161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0866141732283472" right="0.70866141732283472" top="0.74803149606299213" bottom="0.74803149606299213" header="0.31496062992125984" footer="0.31496062992125984"/>
  <pageSetup scale="59" fitToHeight="0" orientation="portrait" r:id="rId1"/>
  <ignoredErrors>
    <ignoredError sqref="C14:H14 C22 C42 C52 C63:E63 C62 C67:E72 C66 C75:C77 C74 C79:E146 C78 D75:E77 D74:G74 D78:G78 D66:G66 D62:G62 D42:G42 D52:G52 D32:G32 C13:H13 C65:E65 C64 E64 I13:I31 I33:I54 I55:I78 I79:I85 I87:I153 I154:I159 I161 C148:E159 C147 E147 C73 E73" unlockedFormula="1"/>
    <ignoredError sqref="D22:E22 F22:G22 H142:H147 H114:H115 H93:H95 H89:H92 H79:H85 H97:H105 H107:H113 H117:H125 H127:H135 H137:H139 H141 H149:H151 H153:H159 F63:G63 F67:G73 F79:G159 F75:G77 H15:H31 F65:G65 G64" formulaRange="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7ED36-AEDE-4F53-ACE3-5C39F056F317}">
  <sheetPr>
    <pageSetUpPr fitToPage="1"/>
  </sheetPr>
  <dimension ref="A1:F34"/>
  <sheetViews>
    <sheetView showGridLines="0" workbookViewId="0">
      <selection activeCell="C21" sqref="C21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4" t="str">
        <f>'Notas de Disciplina Financiera'!A1</f>
        <v>Sistema para el Desarrollo Integral de la Familia del Municipio de Salamanca, Guanajuato.</v>
      </c>
      <c r="C1" s="74"/>
      <c r="D1" s="74"/>
      <c r="E1" s="40" t="s">
        <v>0</v>
      </c>
      <c r="F1" s="41">
        <f>'Notas de Disciplina Financiera'!D1</f>
        <v>2025</v>
      </c>
    </row>
    <row r="2" spans="1:6" x14ac:dyDescent="0.2">
      <c r="B2" s="74" t="s">
        <v>1</v>
      </c>
      <c r="C2" s="74"/>
      <c r="D2" s="74"/>
      <c r="E2" s="40" t="s">
        <v>2</v>
      </c>
      <c r="F2" s="41" t="str">
        <f>'Notas de Disciplina Financiera'!D2</f>
        <v>Trimestral</v>
      </c>
    </row>
    <row r="3" spans="1:6" x14ac:dyDescent="0.2">
      <c r="B3" s="74" t="str">
        <f>'Notas de Disciplina Financiera'!A3</f>
        <v>Correspondiente del 01 de enero al 30 de septiembre de 2025</v>
      </c>
      <c r="C3" s="74"/>
      <c r="D3" s="74"/>
      <c r="E3" s="40" t="s">
        <v>3</v>
      </c>
      <c r="F3" s="41">
        <f>'Notas de Disciplina Financiera'!D3</f>
        <v>3</v>
      </c>
    </row>
    <row r="5" spans="1:6" ht="12" thickBot="1" x14ac:dyDescent="0.25">
      <c r="C5" s="43" t="s">
        <v>110</v>
      </c>
    </row>
    <row r="6" spans="1:6" x14ac:dyDescent="0.2">
      <c r="B6" s="83" t="str">
        <f>B1</f>
        <v>Sistema para el Desarrollo Integral de la Familia del Municipio de Salamanca, Guanajuato.</v>
      </c>
      <c r="C6" s="84"/>
      <c r="D6" s="84"/>
      <c r="E6" s="84"/>
      <c r="F6" s="85"/>
    </row>
    <row r="7" spans="1:6" x14ac:dyDescent="0.2">
      <c r="B7" s="86" t="s">
        <v>111</v>
      </c>
      <c r="C7" s="87"/>
      <c r="D7" s="87"/>
      <c r="E7" s="87"/>
      <c r="F7" s="88"/>
    </row>
    <row r="8" spans="1:6" x14ac:dyDescent="0.2">
      <c r="B8" s="89" t="s">
        <v>145</v>
      </c>
      <c r="C8" s="90"/>
      <c r="D8" s="90"/>
      <c r="E8" s="90"/>
      <c r="F8" s="91"/>
    </row>
    <row r="9" spans="1:6" ht="22.5" x14ac:dyDescent="0.2">
      <c r="B9" s="81" t="s">
        <v>112</v>
      </c>
      <c r="C9" s="82" t="s">
        <v>113</v>
      </c>
      <c r="D9" s="67" t="s">
        <v>114</v>
      </c>
      <c r="E9" s="67" t="s">
        <v>115</v>
      </c>
      <c r="F9" s="68" t="s">
        <v>116</v>
      </c>
    </row>
    <row r="10" spans="1:6" x14ac:dyDescent="0.2">
      <c r="A10" s="42"/>
      <c r="B10" s="81"/>
      <c r="C10" s="82"/>
      <c r="D10" s="67" t="s">
        <v>117</v>
      </c>
      <c r="E10" s="67" t="s">
        <v>118</v>
      </c>
      <c r="F10" s="68" t="s">
        <v>119</v>
      </c>
    </row>
    <row r="11" spans="1:6" x14ac:dyDescent="0.2">
      <c r="B11" s="52"/>
      <c r="C11" s="53" t="s">
        <v>120</v>
      </c>
      <c r="D11" s="54">
        <f>SUM(D12:D20)</f>
        <v>0</v>
      </c>
      <c r="E11" s="54">
        <f t="shared" ref="E11:F11" si="0">SUM(E12:E20)</f>
        <v>0</v>
      </c>
      <c r="F11" s="55">
        <f t="shared" si="0"/>
        <v>0</v>
      </c>
    </row>
    <row r="12" spans="1:6" x14ac:dyDescent="0.2">
      <c r="B12" s="56">
        <v>1000</v>
      </c>
      <c r="C12" s="57" t="s">
        <v>121</v>
      </c>
      <c r="D12" s="58">
        <v>0</v>
      </c>
      <c r="E12" s="58">
        <v>0</v>
      </c>
      <c r="F12" s="59">
        <f>+D12-E12</f>
        <v>0</v>
      </c>
    </row>
    <row r="13" spans="1:6" x14ac:dyDescent="0.2">
      <c r="B13" s="56">
        <v>2000</v>
      </c>
      <c r="C13" s="57" t="s">
        <v>122</v>
      </c>
      <c r="D13" s="58">
        <v>0</v>
      </c>
      <c r="E13" s="58">
        <v>0</v>
      </c>
      <c r="F13" s="59">
        <f t="shared" ref="F13:F20" si="1">+D13-E13</f>
        <v>0</v>
      </c>
    </row>
    <row r="14" spans="1:6" x14ac:dyDescent="0.2">
      <c r="B14" s="56">
        <v>3000</v>
      </c>
      <c r="C14" s="57" t="s">
        <v>123</v>
      </c>
      <c r="D14" s="58">
        <v>0</v>
      </c>
      <c r="E14" s="58">
        <v>0</v>
      </c>
      <c r="F14" s="59">
        <f t="shared" si="1"/>
        <v>0</v>
      </c>
    </row>
    <row r="15" spans="1:6" x14ac:dyDescent="0.2">
      <c r="B15" s="56">
        <v>4000</v>
      </c>
      <c r="C15" s="57" t="s">
        <v>124</v>
      </c>
      <c r="D15" s="58">
        <v>0</v>
      </c>
      <c r="E15" s="58">
        <v>0</v>
      </c>
      <c r="F15" s="59">
        <f t="shared" si="1"/>
        <v>0</v>
      </c>
    </row>
    <row r="16" spans="1:6" x14ac:dyDescent="0.2">
      <c r="B16" s="56">
        <v>5000</v>
      </c>
      <c r="C16" s="57" t="s">
        <v>125</v>
      </c>
      <c r="D16" s="58">
        <v>0</v>
      </c>
      <c r="E16" s="58">
        <v>0</v>
      </c>
      <c r="F16" s="59">
        <f t="shared" si="1"/>
        <v>0</v>
      </c>
    </row>
    <row r="17" spans="2:6" x14ac:dyDescent="0.2">
      <c r="B17" s="56">
        <v>6000</v>
      </c>
      <c r="C17" s="57" t="s">
        <v>126</v>
      </c>
      <c r="D17" s="58">
        <v>0</v>
      </c>
      <c r="E17" s="58">
        <v>0</v>
      </c>
      <c r="F17" s="59">
        <f t="shared" si="1"/>
        <v>0</v>
      </c>
    </row>
    <row r="18" spans="2:6" x14ac:dyDescent="0.2">
      <c r="B18" s="56">
        <v>7000</v>
      </c>
      <c r="C18" s="57" t="s">
        <v>127</v>
      </c>
      <c r="D18" s="58">
        <v>0</v>
      </c>
      <c r="E18" s="58">
        <v>0</v>
      </c>
      <c r="F18" s="59">
        <f t="shared" si="1"/>
        <v>0</v>
      </c>
    </row>
    <row r="19" spans="2:6" x14ac:dyDescent="0.2">
      <c r="B19" s="56">
        <v>8000</v>
      </c>
      <c r="C19" s="57" t="s">
        <v>128</v>
      </c>
      <c r="D19" s="58">
        <v>0</v>
      </c>
      <c r="E19" s="58">
        <v>0</v>
      </c>
      <c r="F19" s="59">
        <f t="shared" si="1"/>
        <v>0</v>
      </c>
    </row>
    <row r="20" spans="2:6" x14ac:dyDescent="0.2">
      <c r="B20" s="56">
        <v>9000</v>
      </c>
      <c r="C20" s="57" t="s">
        <v>129</v>
      </c>
      <c r="D20" s="58">
        <v>0</v>
      </c>
      <c r="E20" s="58">
        <v>0</v>
      </c>
      <c r="F20" s="59">
        <f t="shared" si="1"/>
        <v>0</v>
      </c>
    </row>
    <row r="21" spans="2:6" x14ac:dyDescent="0.2">
      <c r="B21" s="56"/>
      <c r="C21" s="60" t="s">
        <v>130</v>
      </c>
      <c r="D21" s="61">
        <f>SUM(D22:D30)</f>
        <v>0</v>
      </c>
      <c r="E21" s="61">
        <f t="shared" ref="E21:F21" si="2">SUM(E22:E30)</f>
        <v>0</v>
      </c>
      <c r="F21" s="62">
        <f t="shared" si="2"/>
        <v>0</v>
      </c>
    </row>
    <row r="22" spans="2:6" x14ac:dyDescent="0.2">
      <c r="B22" s="56">
        <v>1000</v>
      </c>
      <c r="C22" s="57" t="s">
        <v>121</v>
      </c>
      <c r="D22" s="58">
        <v>0</v>
      </c>
      <c r="E22" s="58">
        <v>0</v>
      </c>
      <c r="F22" s="59">
        <v>0</v>
      </c>
    </row>
    <row r="23" spans="2:6" x14ac:dyDescent="0.2">
      <c r="B23" s="56">
        <v>2000</v>
      </c>
      <c r="C23" s="57" t="s">
        <v>122</v>
      </c>
      <c r="D23" s="58">
        <v>0</v>
      </c>
      <c r="E23" s="58">
        <v>0</v>
      </c>
      <c r="F23" s="59">
        <v>0</v>
      </c>
    </row>
    <row r="24" spans="2:6" x14ac:dyDescent="0.2">
      <c r="B24" s="56">
        <v>3000</v>
      </c>
      <c r="C24" s="57" t="s">
        <v>123</v>
      </c>
      <c r="D24" s="58">
        <v>0</v>
      </c>
      <c r="E24" s="58">
        <v>0</v>
      </c>
      <c r="F24" s="59">
        <v>0</v>
      </c>
    </row>
    <row r="25" spans="2:6" x14ac:dyDescent="0.2">
      <c r="B25" s="56">
        <v>4000</v>
      </c>
      <c r="C25" s="57" t="s">
        <v>124</v>
      </c>
      <c r="D25" s="58">
        <v>0</v>
      </c>
      <c r="E25" s="58">
        <v>0</v>
      </c>
      <c r="F25" s="59">
        <v>0</v>
      </c>
    </row>
    <row r="26" spans="2:6" x14ac:dyDescent="0.2">
      <c r="B26" s="56">
        <v>5000</v>
      </c>
      <c r="C26" s="57" t="s">
        <v>125</v>
      </c>
      <c r="D26" s="58">
        <v>0</v>
      </c>
      <c r="E26" s="58">
        <v>0</v>
      </c>
      <c r="F26" s="59">
        <v>0</v>
      </c>
    </row>
    <row r="27" spans="2:6" x14ac:dyDescent="0.2">
      <c r="B27" s="56">
        <v>6000</v>
      </c>
      <c r="C27" s="57" t="s">
        <v>126</v>
      </c>
      <c r="D27" s="58">
        <v>0</v>
      </c>
      <c r="E27" s="58">
        <v>0</v>
      </c>
      <c r="F27" s="59">
        <v>0</v>
      </c>
    </row>
    <row r="28" spans="2:6" x14ac:dyDescent="0.2">
      <c r="B28" s="56">
        <v>7000</v>
      </c>
      <c r="C28" s="57" t="s">
        <v>127</v>
      </c>
      <c r="D28" s="58">
        <v>0</v>
      </c>
      <c r="E28" s="58">
        <v>0</v>
      </c>
      <c r="F28" s="59">
        <v>0</v>
      </c>
    </row>
    <row r="29" spans="2:6" x14ac:dyDescent="0.2">
      <c r="B29" s="56">
        <v>8000</v>
      </c>
      <c r="C29" s="57" t="s">
        <v>128</v>
      </c>
      <c r="D29" s="58">
        <v>0</v>
      </c>
      <c r="E29" s="58">
        <v>0</v>
      </c>
      <c r="F29" s="59">
        <v>0</v>
      </c>
    </row>
    <row r="30" spans="2:6" x14ac:dyDescent="0.2">
      <c r="B30" s="63">
        <v>9000</v>
      </c>
      <c r="C30" s="64" t="s">
        <v>129</v>
      </c>
      <c r="D30" s="65">
        <v>0</v>
      </c>
      <c r="E30" s="65">
        <v>0</v>
      </c>
      <c r="F30" s="66">
        <v>0</v>
      </c>
    </row>
    <row r="31" spans="2:6" ht="12" thickBot="1" x14ac:dyDescent="0.25">
      <c r="B31" s="48"/>
      <c r="C31" s="49" t="s">
        <v>33</v>
      </c>
      <c r="D31" s="50">
        <f>D11+D21</f>
        <v>0</v>
      </c>
      <c r="E31" s="50">
        <f t="shared" ref="E31:F31" si="3">E11+E21</f>
        <v>0</v>
      </c>
      <c r="F31" s="51">
        <f t="shared" si="3"/>
        <v>0</v>
      </c>
    </row>
    <row r="34" spans="2:2" ht="12" x14ac:dyDescent="0.2">
      <c r="B34" s="69" t="s">
        <v>144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pageMargins left="0.7" right="0.7" top="0.75" bottom="0.75" header="0.3" footer="0.3"/>
  <pageSetup scale="76" orientation="portrait" r:id="rId1"/>
  <ignoredErrors>
    <ignoredError sqref="D21: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50919-5250-4BAD-A2AE-83735BD99FFC}">
  <dimension ref="A1:F17"/>
  <sheetViews>
    <sheetView showGridLines="0" workbookViewId="0">
      <selection activeCell="C27" sqref="C27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4" t="str">
        <f>'Notas de Disciplina Financiera'!A1</f>
        <v>Sistema para el Desarrollo Integral de la Familia del Municipio de Salamanca, Guanajuato.</v>
      </c>
      <c r="C1" s="74"/>
      <c r="D1" s="74"/>
      <c r="E1" s="40" t="s">
        <v>0</v>
      </c>
      <c r="F1" s="41">
        <f>'Notas de Disciplina Financiera'!D1</f>
        <v>2025</v>
      </c>
    </row>
    <row r="2" spans="1:6" x14ac:dyDescent="0.2">
      <c r="B2" s="74" t="s">
        <v>1</v>
      </c>
      <c r="C2" s="74"/>
      <c r="D2" s="74"/>
      <c r="E2" s="40" t="s">
        <v>2</v>
      </c>
      <c r="F2" s="41" t="str">
        <f>'Notas de Disciplina Financiera'!D2</f>
        <v>Trimestral</v>
      </c>
    </row>
    <row r="3" spans="1:6" x14ac:dyDescent="0.2">
      <c r="B3" s="74" t="str">
        <f>'Notas de Disciplina Financiera'!A3</f>
        <v>Correspondiente del 01 de enero al 30 de septiembre de 2025</v>
      </c>
      <c r="C3" s="74"/>
      <c r="D3" s="74"/>
      <c r="E3" s="40" t="s">
        <v>3</v>
      </c>
      <c r="F3" s="41">
        <f>'Notas de Disciplina Financiera'!D3</f>
        <v>3</v>
      </c>
    </row>
    <row r="5" spans="1:6" x14ac:dyDescent="0.2">
      <c r="B5" s="43"/>
      <c r="C5" s="43" t="s">
        <v>15</v>
      </c>
    </row>
    <row r="7" spans="1:6" x14ac:dyDescent="0.2">
      <c r="B7" s="1" t="s">
        <v>131</v>
      </c>
    </row>
    <row r="8" spans="1:6" x14ac:dyDescent="0.2">
      <c r="B8" s="45" t="s">
        <v>132</v>
      </c>
    </row>
    <row r="9" spans="1:6" x14ac:dyDescent="0.2">
      <c r="A9" s="42"/>
      <c r="B9" s="47" t="s">
        <v>133</v>
      </c>
    </row>
    <row r="10" spans="1:6" x14ac:dyDescent="0.2">
      <c r="B10" s="47" t="s">
        <v>134</v>
      </c>
    </row>
    <row r="13" spans="1:6" x14ac:dyDescent="0.2">
      <c r="B13" s="1" t="s">
        <v>141</v>
      </c>
    </row>
    <row r="17" spans="2:2" ht="12" x14ac:dyDescent="0.2">
      <c r="B17" s="69" t="s">
        <v>144</v>
      </c>
    </row>
  </sheetData>
  <mergeCells count="3">
    <mergeCell ref="B1:D1"/>
    <mergeCell ref="B2:D2"/>
    <mergeCell ref="B3:D3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D2AB7-07D0-47F7-9A78-CBE9A01669A0}">
  <sheetPr>
    <pageSetUpPr fitToPage="1"/>
  </sheetPr>
  <dimension ref="A1:F18"/>
  <sheetViews>
    <sheetView showGridLines="0" workbookViewId="0">
      <selection activeCell="A18" sqref="A1:F18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4" t="str">
        <f>'Notas de Disciplina Financiera'!A1</f>
        <v>Sistema para el Desarrollo Integral de la Familia del Municipio de Salamanca, Guanajuato.</v>
      </c>
      <c r="C1" s="74"/>
      <c r="D1" s="74"/>
      <c r="E1" s="40" t="s">
        <v>0</v>
      </c>
      <c r="F1" s="41">
        <f>'Notas de Disciplina Financiera'!D1</f>
        <v>2025</v>
      </c>
    </row>
    <row r="2" spans="1:6" x14ac:dyDescent="0.2">
      <c r="B2" s="74" t="s">
        <v>1</v>
      </c>
      <c r="C2" s="74"/>
      <c r="D2" s="74"/>
      <c r="E2" s="40" t="s">
        <v>2</v>
      </c>
      <c r="F2" s="41" t="str">
        <f>'Notas de Disciplina Financiera'!D2</f>
        <v>Trimestral</v>
      </c>
    </row>
    <row r="3" spans="1:6" x14ac:dyDescent="0.2">
      <c r="B3" s="74" t="str">
        <f>'Notas de Disciplina Financiera'!A3</f>
        <v>Correspondiente del 01 de enero al 30 de septiembre de 2025</v>
      </c>
      <c r="C3" s="74"/>
      <c r="D3" s="74"/>
      <c r="E3" s="40" t="s">
        <v>3</v>
      </c>
      <c r="F3" s="41">
        <f>'Notas de Disciplina Financiera'!D3</f>
        <v>3</v>
      </c>
    </row>
    <row r="5" spans="1:6" x14ac:dyDescent="0.2">
      <c r="B5" s="43"/>
      <c r="C5" s="43" t="s">
        <v>17</v>
      </c>
    </row>
    <row r="7" spans="1:6" x14ac:dyDescent="0.2">
      <c r="B7" s="1" t="s">
        <v>131</v>
      </c>
    </row>
    <row r="8" spans="1:6" x14ac:dyDescent="0.2">
      <c r="B8" s="45" t="s">
        <v>135</v>
      </c>
    </row>
    <row r="9" spans="1:6" x14ac:dyDescent="0.2">
      <c r="A9" s="42"/>
      <c r="B9" s="46" t="s">
        <v>136</v>
      </c>
    </row>
    <row r="10" spans="1:6" x14ac:dyDescent="0.2">
      <c r="B10" s="46" t="s">
        <v>137</v>
      </c>
    </row>
    <row r="13" spans="1:6" x14ac:dyDescent="0.2">
      <c r="B13" s="1" t="s">
        <v>142</v>
      </c>
    </row>
    <row r="18" spans="2:2" ht="12" x14ac:dyDescent="0.2">
      <c r="B18" s="69" t="s">
        <v>144</v>
      </c>
    </row>
  </sheetData>
  <mergeCells count="3">
    <mergeCell ref="B1:D1"/>
    <mergeCell ref="B2:D2"/>
    <mergeCell ref="B3:D3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6D111-9E4B-4D66-A867-FD6BD00C82AB}">
  <dimension ref="A1:F17"/>
  <sheetViews>
    <sheetView showGridLines="0" workbookViewId="0">
      <selection activeCell="C24" sqref="C24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4" t="str">
        <f>'Notas de Disciplina Financiera'!A1</f>
        <v>Sistema para el Desarrollo Integral de la Familia del Municipio de Salamanca, Guanajuato.</v>
      </c>
      <c r="C1" s="74"/>
      <c r="D1" s="74"/>
      <c r="E1" s="40" t="s">
        <v>0</v>
      </c>
      <c r="F1" s="41">
        <f>'Notas de Disciplina Financiera'!D1</f>
        <v>2025</v>
      </c>
    </row>
    <row r="2" spans="1:6" x14ac:dyDescent="0.2">
      <c r="B2" s="74" t="s">
        <v>1</v>
      </c>
      <c r="C2" s="74"/>
      <c r="D2" s="74"/>
      <c r="E2" s="40" t="s">
        <v>2</v>
      </c>
      <c r="F2" s="41" t="str">
        <f>'Notas de Disciplina Financiera'!D2</f>
        <v>Trimestral</v>
      </c>
    </row>
    <row r="3" spans="1:6" x14ac:dyDescent="0.2">
      <c r="B3" s="74" t="str">
        <f>'Notas de Disciplina Financiera'!A3</f>
        <v>Correspondiente del 01 de enero al 30 de septiembre de 2025</v>
      </c>
      <c r="C3" s="74"/>
      <c r="D3" s="74"/>
      <c r="E3" s="40" t="s">
        <v>3</v>
      </c>
      <c r="F3" s="41">
        <f>'Notas de Disciplina Financiera'!D3</f>
        <v>3</v>
      </c>
    </row>
    <row r="5" spans="1:6" x14ac:dyDescent="0.2">
      <c r="B5" s="43"/>
      <c r="C5" s="43" t="s">
        <v>19</v>
      </c>
    </row>
    <row r="7" spans="1:6" x14ac:dyDescent="0.2">
      <c r="B7" s="1" t="s">
        <v>131</v>
      </c>
    </row>
    <row r="8" spans="1:6" x14ac:dyDescent="0.2">
      <c r="B8" s="45" t="s">
        <v>138</v>
      </c>
    </row>
    <row r="9" spans="1:6" x14ac:dyDescent="0.2">
      <c r="A9" s="42"/>
    </row>
    <row r="12" spans="1:6" x14ac:dyDescent="0.2">
      <c r="B12" s="1" t="s">
        <v>143</v>
      </c>
    </row>
    <row r="17" spans="2:2" ht="12" x14ac:dyDescent="0.2">
      <c r="B17" s="69" t="s">
        <v>144</v>
      </c>
    </row>
  </sheetData>
  <mergeCells count="3">
    <mergeCell ref="B1:D1"/>
    <mergeCell ref="B2:D2"/>
    <mergeCell ref="B3:D3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741666-B467-42AD-81E5-1DC0D3595A63}">
  <ds:schemaRefs>
    <ds:schemaRef ds:uri="0c865bf4-0f22-4e4d-b041-7b0c1657e5a8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6aa8a68a-ab09-4ac8-a697-fdce915bc567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  <vt:lpstr>'NDF-02'!Títulos_a_imprimir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paola belman</cp:lastModifiedBy>
  <cp:revision/>
  <cp:lastPrinted>2025-04-29T18:09:20Z</cp:lastPrinted>
  <dcterms:created xsi:type="dcterms:W3CDTF">2024-03-15T21:50:03Z</dcterms:created>
  <dcterms:modified xsi:type="dcterms:W3CDTF">2025-10-29T21:12:52Z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